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/>
  <c r="B28" i="5"/>
  <c r="E46" i="5"/>
  <c r="F46" i="5"/>
  <c r="F48" i="5"/>
  <c r="E26" i="5"/>
  <c r="C28" i="5"/>
  <c r="E48" i="5"/>
</calcChain>
</file>

<file path=xl/sharedStrings.xml><?xml version="1.0" encoding="utf-8"?>
<sst xmlns="http://schemas.openxmlformats.org/spreadsheetml/2006/main" count="66" uniqueCount="64">
  <si>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</si>
  <si>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</si>
  <si>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</si>
  <si>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</si>
  <si>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</si>
  <si>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</si>
  <si>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</si>
  <si>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</si>
  <si>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</si>
  <si>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</si>
  <si>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</si>
  <si>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</si>
  <si>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</si>
  <si>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</si>
  <si>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</si>
  <si>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</si>
  <si>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</si>
  <si>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</si>
  <si>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</si>
  <si>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</si>
  <si>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</si>
  <si>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</si>
  <si>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</si>
  <si>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</si>
  <si>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</si>
  <si>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</si>
  <si>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</si>
  <si>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</si>
  <si>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</si>
  <si>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</si>
  <si>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</si>
  <si>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</si>
  <si>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</si>
  <si>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</si>
  <si>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</si>
  <si>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</si>
  <si>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</si>
  <si>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</si>
  <si>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</si>
  <si>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</si>
  <si>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</si>
  <si>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</si>
  <si>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</si>
  <si>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</si>
  <si>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</si>
  <si>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</si>
  <si>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</si>
  <si>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</si>
  <si>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</si>
  <si>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</si>
  <si>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</si>
  <si>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</si>
  <si>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</si>
  <si>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</si>
  <si>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</si>
  <si>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</si>
  <si>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</si>
  <si>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</si>
  <si>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</si>
  <si>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Sistema de Agua Potable y Alcantarillado San Miguel de Allende, Gto. 
Estado de Situación Financiera
Al 31 de Marzo de 2024
(Cifras en Pesos)</t>
  </si>
  <si>
    <t>Declaro bajo Protesta de decir verdad, que el análisis, evaluación y dictamen se ha hecho en estricto apego a la normatividad aplicable en la materia del evento en cuestión, que no contiene dolo, vicios ocultos y se emite con responsabilidad y honradez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</si>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</sst>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horizontal="center" vertical="top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4" fontId="5" fillId="0" borderId="4" xfId="16" applyNumberFormat="1" applyFont="1" applyFill="1" applyBorder="1" applyAlignment="1" applyProtection="1">
      <alignment horizontal="center" vertical="top"/>
      <protection locked="0"/>
    </xf>
    <xf numFmtId="4" fontId="5" fillId="0" borderId="4" xfId="8" applyNumberFormat="1" applyFont="1" applyFill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4" fontId="5" fillId="0" borderId="0" xfId="8" applyNumberFormat="1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4" fontId="5" fillId="3" borderId="4" xfId="16" applyNumberFormat="1" applyFont="1" applyFill="1" applyBorder="1" applyAlignment="1" applyProtection="1">
      <alignment horizontal="right" vertical="top" wrapText="1"/>
      <protection locked="0"/>
    </xf>
    <xf numFmtId="4" fontId="4" fillId="3" borderId="4" xfId="16" applyNumberFormat="1" applyFont="1" applyFill="1" applyBorder="1" applyAlignment="1" applyProtection="1">
      <alignment horizontal="right" vertical="top" wrapText="1"/>
      <protection locked="0"/>
    </xf>
    <xf numFmtId="4" fontId="5" fillId="3" borderId="4" xfId="8" applyNumberFormat="1" applyFont="1" applyFill="1" applyBorder="1" applyAlignment="1" applyProtection="1">
      <alignment horizontal="right" vertical="top"/>
      <protection locked="0"/>
    </xf>
    <xf numFmtId="4" fontId="4" fillId="3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justify" vertical="center"/>
      <protection locked="0"/>
    </xf>
  </cellXfs>
  <cellStyles count="141">
    <cellStyle name="Euro" xfId="1"/>
    <cellStyle name="Millares 2" xfId="2"/>
    <cellStyle name="Millares 2 10" xfId="84"/>
    <cellStyle name="Millares 2 11" xfId="37"/>
    <cellStyle name="Millares 2 12" xfId="27"/>
    <cellStyle name="Millares 2 13" xfId="17"/>
    <cellStyle name="Millares 2 2" xfId="3"/>
    <cellStyle name="Millares 2 2 2" xfId="55"/>
    <cellStyle name="Millares 2 2 2 2" xfId="112"/>
    <cellStyle name="Millares 2 2 3" xfId="45"/>
    <cellStyle name="Millares 2 2 3 2" xfId="102"/>
    <cellStyle name="Millares 2 2 4" xfId="65"/>
    <cellStyle name="Millares 2 2 4 2" xfId="122"/>
    <cellStyle name="Millares 2 2 5" xfId="75"/>
    <cellStyle name="Millares 2 2 5 2" xfId="132"/>
    <cellStyle name="Millares 2 2 6" xfId="85"/>
    <cellStyle name="Millares 2 2 7" xfId="28"/>
    <cellStyle name="Millares 2 2 8" xfId="18"/>
    <cellStyle name="Millares 2 3" xfId="4"/>
    <cellStyle name="Millares 2 3 2" xfId="56"/>
    <cellStyle name="Millares 2 3 2 2" xfId="113"/>
    <cellStyle name="Millares 2 3 3" xfId="46"/>
    <cellStyle name="Millares 2 3 3 2" xfId="103"/>
    <cellStyle name="Millares 2 3 4" xfId="66"/>
    <cellStyle name="Millares 2 3 4 2" xfId="123"/>
    <cellStyle name="Millares 2 3 5" xfId="76"/>
    <cellStyle name="Millares 2 3 5 2" xfId="133"/>
    <cellStyle name="Millares 2 3 6" xfId="86"/>
    <cellStyle name="Millares 2 3 7" xfId="29"/>
    <cellStyle name="Millares 2 3 8" xfId="19"/>
    <cellStyle name="Millares 2 4" xfId="16"/>
    <cellStyle name="Millares 2 4 10" xfId="26"/>
    <cellStyle name="Millares 2 4 2" xfId="63"/>
    <cellStyle name="Millares 2 4 2 2" xfId="120"/>
    <cellStyle name="Millares 2 4 3" xfId="53"/>
    <cellStyle name="Millares 2 4 3 2" xfId="110"/>
    <cellStyle name="Millares 2 4 4" xfId="73"/>
    <cellStyle name="Millares 2 4 4 2" xfId="130"/>
    <cellStyle name="Millares 2 4 5" xfId="83"/>
    <cellStyle name="Millares 2 4 5 2" xfId="140"/>
    <cellStyle name="Millares 2 4 6" xfId="100"/>
    <cellStyle name="Millares 2 4 7" xfId="93"/>
    <cellStyle name="Millares 2 4 8" xfId="43"/>
    <cellStyle name="Millares 2 4 9" xfId="36"/>
    <cellStyle name="Millares 2 5" xfId="54"/>
    <cellStyle name="Millares 2 5 2" xfId="111"/>
    <cellStyle name="Millares 2 6" xfId="44"/>
    <cellStyle name="Millares 2 6 2" xfId="101"/>
    <cellStyle name="Millares 2 7" xfId="64"/>
    <cellStyle name="Millares 2 7 2" xfId="121"/>
    <cellStyle name="Millares 2 8" xfId="74"/>
    <cellStyle name="Millares 2 8 2" xfId="131"/>
    <cellStyle name="Millares 2 9" xfId="94"/>
    <cellStyle name="Millares 3" xfId="5"/>
    <cellStyle name="Millares 3 10" xfId="20"/>
    <cellStyle name="Millares 3 2" xfId="57"/>
    <cellStyle name="Millares 3 2 2" xfId="114"/>
    <cellStyle name="Millares 3 3" xfId="47"/>
    <cellStyle name="Millares 3 3 2" xfId="104"/>
    <cellStyle name="Millares 3 4" xfId="67"/>
    <cellStyle name="Millares 3 4 2" xfId="124"/>
    <cellStyle name="Millares 3 5" xfId="77"/>
    <cellStyle name="Millares 3 5 2" xfId="134"/>
    <cellStyle name="Millares 3 6" xfId="95"/>
    <cellStyle name="Millares 3 7" xfId="87"/>
    <cellStyle name="Millares 3 8" xfId="38"/>
    <cellStyle name="Millares 3 9" xfId="30"/>
    <cellStyle name="Moneda 2" xfId="6"/>
    <cellStyle name="Moneda 2 2" xfId="58"/>
    <cellStyle name="Moneda 2 2 2" xfId="115"/>
    <cellStyle name="Moneda 2 3" xfId="48"/>
    <cellStyle name="Moneda 2 3 2" xfId="105"/>
    <cellStyle name="Moneda 2 4" xfId="68"/>
    <cellStyle name="Moneda 2 4 2" xfId="125"/>
    <cellStyle name="Moneda 2 5" xfId="78"/>
    <cellStyle name="Moneda 2 5 2" xfId="135"/>
    <cellStyle name="Moneda 2 6" xfId="88"/>
    <cellStyle name="Moneda 2 7" xfId="31"/>
    <cellStyle name="Moneda 2 8" xfId="21"/>
    <cellStyle name="Normal" xfId="0" builtinId="0"/>
    <cellStyle name="Normal 2" xfId="7"/>
    <cellStyle name="Normal 2 10" xfId="32"/>
    <cellStyle name="Normal 2 11" xfId="22"/>
    <cellStyle name="Normal 2 2" xfId="8"/>
    <cellStyle name="Normal 2 3" xfId="59"/>
    <cellStyle name="Normal 2 3 2" xfId="116"/>
    <cellStyle name="Normal 2 4" xfId="49"/>
    <cellStyle name="Normal 2 4 2" xfId="106"/>
    <cellStyle name="Normal 2 5" xfId="69"/>
    <cellStyle name="Normal 2 5 2" xfId="126"/>
    <cellStyle name="Normal 2 6" xfId="79"/>
    <cellStyle name="Normal 2 6 2" xfId="136"/>
    <cellStyle name="Normal 2 7" xfId="96"/>
    <cellStyle name="Normal 2 8" xfId="89"/>
    <cellStyle name="Normal 2 9" xfId="39"/>
    <cellStyle name="Normal 3" xfId="9"/>
    <cellStyle name="Normal 3 10" xfId="23"/>
    <cellStyle name="Normal 3 2" xfId="60"/>
    <cellStyle name="Normal 3 2 2" xfId="117"/>
    <cellStyle name="Normal 3 3" xfId="50"/>
    <cellStyle name="Normal 3 3 2" xfId="107"/>
    <cellStyle name="Normal 3 4" xfId="70"/>
    <cellStyle name="Normal 3 4 2" xfId="127"/>
    <cellStyle name="Normal 3 5" xfId="80"/>
    <cellStyle name="Normal 3 5 2" xfId="137"/>
    <cellStyle name="Normal 3 6" xfId="97"/>
    <cellStyle name="Normal 3 7" xfId="90"/>
    <cellStyle name="Normal 3 8" xfId="40"/>
    <cellStyle name="Normal 3 9" xfId="33"/>
    <cellStyle name="Normal 4" xfId="10"/>
    <cellStyle name="Normal 4 2" xfId="11"/>
    <cellStyle name="Normal 5" xfId="12"/>
    <cellStyle name="Normal 5 2" xfId="13"/>
    <cellStyle name="Normal 6" xfId="14"/>
    <cellStyle name="Normal 6 10" xfId="34"/>
    <cellStyle name="Normal 6 11" xfId="24"/>
    <cellStyle name="Normal 6 2" xfId="15"/>
    <cellStyle name="Normal 6 2 10" xfId="25"/>
    <cellStyle name="Normal 6 2 2" xfId="62"/>
    <cellStyle name="Normal 6 2 2 2" xfId="119"/>
    <cellStyle name="Normal 6 2 3" xfId="52"/>
    <cellStyle name="Normal 6 2 3 2" xfId="109"/>
    <cellStyle name="Normal 6 2 4" xfId="72"/>
    <cellStyle name="Normal 6 2 4 2" xfId="129"/>
    <cellStyle name="Normal 6 2 5" xfId="82"/>
    <cellStyle name="Normal 6 2 5 2" xfId="139"/>
    <cellStyle name="Normal 6 2 6" xfId="99"/>
    <cellStyle name="Normal 6 2 7" xfId="92"/>
    <cellStyle name="Normal 6 2 8" xfId="42"/>
    <cellStyle name="Normal 6 2 9" xfId="35"/>
    <cellStyle name="Normal 6 3" xfId="61"/>
    <cellStyle name="Normal 6 3 2" xfId="118"/>
    <cellStyle name="Normal 6 4" xfId="51"/>
    <cellStyle name="Normal 6 4 2" xfId="108"/>
    <cellStyle name="Normal 6 5" xfId="71"/>
    <cellStyle name="Normal 6 5 2" xfId="128"/>
    <cellStyle name="Normal 6 6" xfId="81"/>
    <cellStyle name="Normal 6 6 2" xfId="138"/>
    <cellStyle name="Normal 6 7" xfId="98"/>
    <cellStyle name="Normal 6 8" xfId="91"/>
    <cellStyle name="Normal 6 9" xfId="4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7" zoomScaleNormal="100" zoomScaleSheetLayoutView="100" workbookViewId="0">
      <selection activeCell="B16" sqref="B16:B2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59</v>
      </c>
      <c r="B1" s="38"/>
      <c r="C1" s="38"/>
      <c r="D1" s="38"/>
      <c r="E1" s="38"/>
      <c r="F1" s="39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33">
        <v>44588925.030000001</v>
      </c>
      <c r="C5" s="33">
        <v>27699325.100000001</v>
      </c>
      <c r="D5" s="9" t="s">
        <v>36</v>
      </c>
      <c r="E5" s="19">
        <v>23575672.77</v>
      </c>
      <c r="F5" s="24">
        <v>20075556.280000001</v>
      </c>
    </row>
    <row r="6" spans="1:6" x14ac:dyDescent="0.2">
      <c r="A6" s="9" t="s">
        <v>23</v>
      </c>
      <c r="B6" s="19">
        <v>89207051.579999998</v>
      </c>
      <c r="C6" s="19">
        <v>85883351.040000007</v>
      </c>
      <c r="D6" s="9" t="s">
        <v>37</v>
      </c>
      <c r="E6" s="19">
        <v>0</v>
      </c>
      <c r="F6" s="24">
        <v>0</v>
      </c>
    </row>
    <row r="7" spans="1:6" x14ac:dyDescent="0.2">
      <c r="A7" s="9" t="s">
        <v>24</v>
      </c>
      <c r="B7" s="19">
        <v>12647967.43</v>
      </c>
      <c r="C7" s="19">
        <v>4524848.91</v>
      </c>
      <c r="D7" s="9" t="s">
        <v>6</v>
      </c>
      <c r="E7" s="19">
        <v>0</v>
      </c>
      <c r="F7" s="24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4">
        <v>0</v>
      </c>
    </row>
    <row r="9" spans="1:6" x14ac:dyDescent="0.2">
      <c r="A9" s="9" t="s">
        <v>26</v>
      </c>
      <c r="B9" s="33">
        <v>3061544.18</v>
      </c>
      <c r="C9" s="19">
        <v>3061544.18</v>
      </c>
      <c r="D9" s="9" t="s">
        <v>38</v>
      </c>
      <c r="E9" s="19">
        <v>0</v>
      </c>
      <c r="F9" s="24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4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4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4">
        <v>0</v>
      </c>
    </row>
    <row r="13" spans="1:6" x14ac:dyDescent="0.2">
      <c r="A13" s="8" t="s">
        <v>52</v>
      </c>
      <c r="B13" s="21">
        <f>SUM(B5:B11)</f>
        <v>149505488.22</v>
      </c>
      <c r="C13" s="21">
        <f>SUM(C5:C11)</f>
        <v>121169069.23000002</v>
      </c>
      <c r="D13" s="10"/>
      <c r="E13" s="25"/>
      <c r="F13" s="26"/>
    </row>
    <row r="14" spans="1:6" x14ac:dyDescent="0.2">
      <c r="A14" s="11"/>
      <c r="B14" s="20"/>
      <c r="C14" s="20"/>
      <c r="D14" s="8" t="s">
        <v>53</v>
      </c>
      <c r="E14" s="27">
        <f>SUM(E5:E12)</f>
        <v>23575672.77</v>
      </c>
      <c r="F14" s="28">
        <f>SUM(F5:F12)</f>
        <v>20075556.280000001</v>
      </c>
    </row>
    <row r="15" spans="1:6" x14ac:dyDescent="0.2">
      <c r="A15" s="8" t="s">
        <v>19</v>
      </c>
      <c r="B15" s="20"/>
      <c r="C15" s="20"/>
      <c r="D15" s="11"/>
      <c r="E15" s="20"/>
      <c r="F15" s="26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12936784.84</v>
      </c>
      <c r="C17" s="19">
        <v>12936784.84</v>
      </c>
      <c r="D17" s="9" t="s">
        <v>9</v>
      </c>
      <c r="E17" s="19">
        <v>0</v>
      </c>
      <c r="F17" s="24">
        <v>0</v>
      </c>
    </row>
    <row r="18" spans="1:6" x14ac:dyDescent="0.2">
      <c r="A18" s="9" t="s">
        <v>30</v>
      </c>
      <c r="B18" s="19">
        <v>746903161.63999999</v>
      </c>
      <c r="C18" s="19">
        <v>741974900.86000001</v>
      </c>
      <c r="D18" s="9" t="s">
        <v>10</v>
      </c>
      <c r="E18" s="19">
        <v>0</v>
      </c>
      <c r="F18" s="24">
        <v>0</v>
      </c>
    </row>
    <row r="19" spans="1:6" x14ac:dyDescent="0.2">
      <c r="A19" s="9" t="s">
        <v>31</v>
      </c>
      <c r="B19" s="19">
        <v>77010777.980000004</v>
      </c>
      <c r="C19" s="19">
        <v>76751788.079999998</v>
      </c>
      <c r="D19" s="9" t="s">
        <v>11</v>
      </c>
      <c r="E19" s="19">
        <v>0</v>
      </c>
      <c r="F19" s="24">
        <v>0</v>
      </c>
    </row>
    <row r="20" spans="1:6" x14ac:dyDescent="0.2">
      <c r="A20" s="9" t="s">
        <v>32</v>
      </c>
      <c r="B20" s="19">
        <v>6983059.6600000001</v>
      </c>
      <c r="C20" s="19">
        <v>6699531.2699999996</v>
      </c>
      <c r="D20" s="9" t="s">
        <v>41</v>
      </c>
      <c r="E20" s="19">
        <v>0</v>
      </c>
      <c r="F20" s="24">
        <v>0</v>
      </c>
    </row>
    <row r="21" spans="1:6" ht="22.5" x14ac:dyDescent="0.2">
      <c r="A21" s="9" t="s">
        <v>33</v>
      </c>
      <c r="B21" s="19">
        <v>-155349969.81999999</v>
      </c>
      <c r="C21" s="19">
        <v>-155349969.81999999</v>
      </c>
      <c r="D21" s="9" t="s">
        <v>54</v>
      </c>
      <c r="E21" s="19">
        <v>0</v>
      </c>
      <c r="F21" s="24">
        <v>0</v>
      </c>
    </row>
    <row r="22" spans="1:6" x14ac:dyDescent="0.2">
      <c r="A22" s="9" t="s">
        <v>34</v>
      </c>
      <c r="B22" s="19">
        <v>34847666.350000001</v>
      </c>
      <c r="C22" s="19">
        <v>34847666.350000001</v>
      </c>
      <c r="D22" s="9" t="s">
        <v>12</v>
      </c>
      <c r="E22" s="19">
        <v>0</v>
      </c>
      <c r="F22" s="24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6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8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6"/>
    </row>
    <row r="26" spans="1:6" x14ac:dyDescent="0.2">
      <c r="A26" s="8" t="s">
        <v>56</v>
      </c>
      <c r="B26" s="21">
        <f>SUM(B16:B24)</f>
        <v>723331480.64999998</v>
      </c>
      <c r="C26" s="21">
        <f>SUM(C16:C24)</f>
        <v>717860701.58000004</v>
      </c>
      <c r="D26" s="12" t="s">
        <v>50</v>
      </c>
      <c r="E26" s="34">
        <f>SUM(E24+E14)</f>
        <v>23575672.77</v>
      </c>
      <c r="F26" s="36">
        <f>SUM(F14+F24)</f>
        <v>20075556.280000001</v>
      </c>
    </row>
    <row r="27" spans="1:6" x14ac:dyDescent="0.2">
      <c r="A27" s="11"/>
      <c r="B27" s="20"/>
      <c r="C27" s="20"/>
      <c r="D27" s="11"/>
      <c r="E27" s="20"/>
      <c r="F27" s="26"/>
    </row>
    <row r="28" spans="1:6" x14ac:dyDescent="0.2">
      <c r="A28" s="8" t="s">
        <v>57</v>
      </c>
      <c r="B28" s="34">
        <f>B13+B26</f>
        <v>872836968.87</v>
      </c>
      <c r="C28" s="21">
        <f>C13+C26</f>
        <v>839029770.81000006</v>
      </c>
      <c r="D28" s="6" t="s">
        <v>43</v>
      </c>
      <c r="E28" s="20"/>
      <c r="F28" s="20"/>
    </row>
    <row r="29" spans="1:6" x14ac:dyDescent="0.2">
      <c r="A29" s="13"/>
      <c r="B29" s="22"/>
      <c r="C29" s="23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168285924.38999999</v>
      </c>
      <c r="F30" s="28">
        <f>SUM(F31:F33)</f>
        <v>168285924.38999999</v>
      </c>
    </row>
    <row r="31" spans="1:6" x14ac:dyDescent="0.2">
      <c r="A31" s="16"/>
      <c r="B31" s="14"/>
      <c r="C31" s="15"/>
      <c r="D31" s="9" t="s">
        <v>2</v>
      </c>
      <c r="E31" s="19">
        <v>131407137.53</v>
      </c>
      <c r="F31" s="24">
        <v>131407137.53</v>
      </c>
    </row>
    <row r="32" spans="1:6" x14ac:dyDescent="0.2">
      <c r="A32" s="16"/>
      <c r="B32" s="14"/>
      <c r="C32" s="15"/>
      <c r="D32" s="9" t="s">
        <v>13</v>
      </c>
      <c r="E32" s="19">
        <v>36878786.859999999</v>
      </c>
      <c r="F32" s="24">
        <v>36878786.859999999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4">
        <v>0</v>
      </c>
    </row>
    <row r="34" spans="1:6" x14ac:dyDescent="0.2">
      <c r="A34" s="16"/>
      <c r="B34" s="14"/>
      <c r="C34" s="15"/>
      <c r="D34" s="10"/>
      <c r="E34" s="20"/>
      <c r="F34" s="26"/>
    </row>
    <row r="35" spans="1:6" x14ac:dyDescent="0.2">
      <c r="A35" s="16"/>
      <c r="B35" s="14"/>
      <c r="C35" s="15"/>
      <c r="D35" s="8" t="s">
        <v>44</v>
      </c>
      <c r="E35" s="21">
        <f>SUM(E36:E40)</f>
        <v>680975371.71000004</v>
      </c>
      <c r="F35" s="28">
        <f>SUM(F36:F40)</f>
        <v>650668290.13999999</v>
      </c>
    </row>
    <row r="36" spans="1:6" x14ac:dyDescent="0.2">
      <c r="A36" s="16"/>
      <c r="B36" s="14"/>
      <c r="C36" s="15"/>
      <c r="D36" s="9" t="s">
        <v>46</v>
      </c>
      <c r="E36" s="33">
        <v>30307081.57</v>
      </c>
      <c r="F36" s="35">
        <v>49078835.030000001</v>
      </c>
    </row>
    <row r="37" spans="1:6" x14ac:dyDescent="0.2">
      <c r="A37" s="16"/>
      <c r="B37" s="14"/>
      <c r="C37" s="15"/>
      <c r="D37" s="9" t="s">
        <v>14</v>
      </c>
      <c r="E37" s="19">
        <v>650668290.13999999</v>
      </c>
      <c r="F37" s="24">
        <v>601589455.11000001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4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4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4">
        <v>0</v>
      </c>
    </row>
    <row r="41" spans="1:6" x14ac:dyDescent="0.2">
      <c r="A41" s="16"/>
      <c r="B41" s="14"/>
      <c r="C41" s="15"/>
      <c r="D41" s="10"/>
      <c r="E41" s="20"/>
      <c r="F41" s="26"/>
    </row>
    <row r="42" spans="1:6" ht="22.5" x14ac:dyDescent="0.2">
      <c r="A42" s="16"/>
      <c r="B42" s="17"/>
      <c r="C42" s="15"/>
      <c r="D42" s="8" t="s">
        <v>58</v>
      </c>
      <c r="E42" s="34">
        <f>SUM(E43:E44)</f>
        <v>0</v>
      </c>
      <c r="F42" s="3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4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4">
        <v>0</v>
      </c>
    </row>
    <row r="45" spans="1:6" x14ac:dyDescent="0.2">
      <c r="A45" s="13"/>
      <c r="B45" s="14"/>
      <c r="C45" s="15"/>
      <c r="D45" s="10"/>
      <c r="E45" s="20"/>
      <c r="F45" s="26"/>
    </row>
    <row r="46" spans="1:6" x14ac:dyDescent="0.2">
      <c r="A46" s="13"/>
      <c r="B46" s="14"/>
      <c r="C46" s="15"/>
      <c r="D46" s="8" t="s">
        <v>48</v>
      </c>
      <c r="E46" s="34">
        <f>SUM(E42+E35+E30)</f>
        <v>849261296.10000002</v>
      </c>
      <c r="F46" s="36">
        <f>SUM(F42+F35+F30)</f>
        <v>818954214.52999997</v>
      </c>
    </row>
    <row r="47" spans="1:6" x14ac:dyDescent="0.2">
      <c r="A47" s="13"/>
      <c r="B47" s="14"/>
      <c r="C47" s="15"/>
      <c r="D47" s="11"/>
      <c r="E47" s="20"/>
      <c r="F47" s="26"/>
    </row>
    <row r="48" spans="1:6" x14ac:dyDescent="0.2">
      <c r="A48" s="13"/>
      <c r="B48" s="14"/>
      <c r="C48" s="15"/>
      <c r="D48" s="8" t="s">
        <v>49</v>
      </c>
      <c r="E48" s="21">
        <f>E46+E26</f>
        <v>872836968.87</v>
      </c>
      <c r="F48" s="21">
        <f>F46+F26</f>
        <v>839029770.80999994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41" t="s">
        <v>60</v>
      </c>
      <c r="B51" s="41"/>
      <c r="C51" s="41"/>
      <c r="D51" s="41"/>
      <c r="E51" s="41"/>
      <c r="F51" s="41"/>
    </row>
    <row r="52" spans="1:6" x14ac:dyDescent="0.2">
      <c r="A52" s="41"/>
      <c r="B52" s="41"/>
      <c r="C52" s="41"/>
      <c r="D52" s="41"/>
      <c r="E52" s="41"/>
      <c r="F52" s="41"/>
    </row>
    <row r="53" spans="1:6" x14ac:dyDescent="0.2">
      <c r="A53" s="41"/>
      <c r="B53" s="41"/>
      <c r="C53" s="41"/>
      <c r="D53" s="41"/>
      <c r="E53" s="41"/>
      <c r="F53" s="41"/>
    </row>
    <row r="57" spans="1:6" x14ac:dyDescent="0.2">
      <c r="A57" s="40" t="s">
        <v>61</v>
      </c>
      <c r="B57" s="40"/>
      <c r="C57" s="29"/>
      <c r="D57" s="31" t="s">
        <v>61</v>
      </c>
      <c r="E57" s="29"/>
      <c r="F57" s="29"/>
    </row>
    <row r="58" spans="1:6" ht="22.5" x14ac:dyDescent="0.2">
      <c r="A58" s="40" t="s">
        <v>62</v>
      </c>
      <c r="B58" s="40"/>
      <c r="C58" s="29"/>
      <c r="D58" s="32" t="s">
        <v>63</v>
      </c>
      <c r="E58" s="30"/>
      <c r="F58" s="29"/>
    </row>
    <row r="59" spans="1:6" x14ac:dyDescent="0.2">
      <c r="A59" s="40"/>
      <c r="B59" s="40"/>
      <c r="C59" s="29"/>
      <c r="D59" s="29"/>
      <c r="E59" s="29"/>
      <c r="F59" s="29"/>
    </row>
  </sheetData>
  <sheetProtection formatCells="0" formatColumns="0" formatRows="0" autoFilter="0"/>
  <mergeCells count="4">
    <mergeCell ref="A1:F1"/>
    <mergeCell ref="A58:B59"/>
    <mergeCell ref="A57:B57"/>
    <mergeCell ref="A51:F53"/>
  </mergeCells>
  <printOptions horizontalCentered="1" verticalCentered="1"/>
  <pageMargins left="0.59055118110236227" right="0.59055118110236227" top="1.1811023622047245" bottom="1.181102362204724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ADM1</cp:lastModifiedBy>
  <cp:lastPrinted>2024-04-25T18:56:35Z</cp:lastPrinted>
  <dcterms:created xsi:type="dcterms:W3CDTF">2012-12-11T20:26:08Z</dcterms:created>
  <dcterms:modified xsi:type="dcterms:W3CDTF">2024-04-29T17:38:33Z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