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E12" i="2"/>
  <c r="F12" i="2"/>
  <c r="C3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<sst xmlns="http://schemas.openxmlformats.org/spreadsheetml/2006/main" count="33" uniqueCount="32">
  <si>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</si>
  <si>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</si>
  <si>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</si>
  <si>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</si>
  <si>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</si>
  <si>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</si>
  <si>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</si>
  <si>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</si>
  <si>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</si>
  <si>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</si>
  <si>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</si>
  <si>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</si>
  <si>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</si>
  <si>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</si>
  <si>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</si>
  <si>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</si>
  <si>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</si>
  <si>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</si>
  <si>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</si>
  <si>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</si>
  <si>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</si>
  <si>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</si>
  <si>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</si>
  <si>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</si>
  <si>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</si>
  <si>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</si>
  <si>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de Agua Potable y Alcantarillado San Miguel de Allende, Gto. 
Estado Analítico del Activo
Del 1 de Enero al 30 de Junio de 2024
(Cifras en Pesos)</t>
  </si>
  <si>
    <t>_________________________</t>
  </si>
  <si>
    <t>DIRECCION ADMINISTATIVA</t>
  </si>
  <si>
    <t xml:space="preserve">DIRECTOR GENERAL
</t>
  </si>
  <si>
    <t>LIC. MA. DE LOURDES MORALES ROJAS</t>
  </si>
  <si>
    <t xml:space="preserve">ING FRANCISCO IVÁN UREÑA GUTIÉRREZ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</si>
</sst>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4" fontId="4" fillId="0" borderId="4" xfId="8" applyNumberFormat="1" applyFont="1" applyFill="1" applyBorder="1" applyAlignment="1" applyProtection="1">
      <alignment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center" vertical="top"/>
      <protection locked="0"/>
    </xf>
    <xf numFmtId="2" fontId="4" fillId="0" borderId="0" xfId="8" applyNumberFormat="1" applyFont="1" applyAlignment="1" applyProtection="1">
      <alignment horizontal="center"/>
      <protection locked="0"/>
    </xf>
    <xf numFmtId="2" fontId="4" fillId="0" borderId="0" xfId="8" applyNumberFormat="1" applyFont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06">
    <cellStyle name="=C:\WINNT\SYSTEM32\COMMAND.COM" xfId="25"/>
    <cellStyle name="Euro" xfId="1"/>
    <cellStyle name="Millares 2" xfId="2"/>
    <cellStyle name="Millares 2 10" xfId="49"/>
    <cellStyle name="Millares 2 11" xfId="39"/>
    <cellStyle name="Millares 2 12" xfId="37"/>
    <cellStyle name="Millares 2 13" xfId="26"/>
    <cellStyle name="Millares 2 14" xfId="16"/>
    <cellStyle name="Millares 2 2" xfId="3"/>
    <cellStyle name="Millares 2 2 2" xfId="90"/>
    <cellStyle name="Millares 2 2 3" xfId="80"/>
    <cellStyle name="Millares 2 2 4" xfId="70"/>
    <cellStyle name="Millares 2 2 5" xfId="60"/>
    <cellStyle name="Millares 2 2 6" xfId="50"/>
    <cellStyle name="Millares 2 2 7" xfId="40"/>
    <cellStyle name="Millares 2 2 8" xfId="27"/>
    <cellStyle name="Millares 2 2 9" xfId="17"/>
    <cellStyle name="Millares 2 3" xfId="4"/>
    <cellStyle name="Millares 2 3 2" xfId="91"/>
    <cellStyle name="Millares 2 3 3" xfId="81"/>
    <cellStyle name="Millares 2 3 4" xfId="71"/>
    <cellStyle name="Millares 2 3 5" xfId="61"/>
    <cellStyle name="Millares 2 3 6" xfId="51"/>
    <cellStyle name="Millares 2 3 7" xfId="41"/>
    <cellStyle name="Millares 2 3 8" xfId="28"/>
    <cellStyle name="Millares 2 3 9" xfId="18"/>
    <cellStyle name="Millares 2 4" xfId="35"/>
    <cellStyle name="Millares 2 4 2" xfId="105"/>
    <cellStyle name="Millares 2 4 3" xfId="98"/>
    <cellStyle name="Millares 2 4 4" xfId="88"/>
    <cellStyle name="Millares 2 4 5" xfId="78"/>
    <cellStyle name="Millares 2 4 6" xfId="68"/>
    <cellStyle name="Millares 2 4 7" xfId="58"/>
    <cellStyle name="Millares 2 4 8" xfId="48"/>
    <cellStyle name="Millares 2 5" xfId="99"/>
    <cellStyle name="Millares 2 6" xfId="89"/>
    <cellStyle name="Millares 2 7" xfId="79"/>
    <cellStyle name="Millares 2 8" xfId="69"/>
    <cellStyle name="Millares 2 9" xfId="59"/>
    <cellStyle name="Millares 3" xfId="5"/>
    <cellStyle name="Millares 3 10" xfId="19"/>
    <cellStyle name="Millares 3 2" xfId="100"/>
    <cellStyle name="Millares 3 3" xfId="92"/>
    <cellStyle name="Millares 3 4" xfId="82"/>
    <cellStyle name="Millares 3 5" xfId="72"/>
    <cellStyle name="Millares 3 6" xfId="62"/>
    <cellStyle name="Millares 3 7" xfId="52"/>
    <cellStyle name="Millares 3 8" xfId="42"/>
    <cellStyle name="Millares 3 9" xfId="29"/>
    <cellStyle name="Moneda 2" xfId="6"/>
    <cellStyle name="Moneda 2 2" xfId="93"/>
    <cellStyle name="Moneda 2 3" xfId="83"/>
    <cellStyle name="Moneda 2 4" xfId="73"/>
    <cellStyle name="Moneda 2 5" xfId="63"/>
    <cellStyle name="Moneda 2 6" xfId="53"/>
    <cellStyle name="Moneda 2 7" xfId="43"/>
    <cellStyle name="Moneda 2 8" xfId="30"/>
    <cellStyle name="Moneda 2 9" xfId="20"/>
    <cellStyle name="Normal" xfId="0" builtinId="0"/>
    <cellStyle name="Normal 2" xfId="7"/>
    <cellStyle name="Normal 2 10" xfId="31"/>
    <cellStyle name="Normal 2 11" xfId="21"/>
    <cellStyle name="Normal 2 2" xfId="8"/>
    <cellStyle name="Normal 2 3" xfId="101"/>
    <cellStyle name="Normal 2 4" xfId="94"/>
    <cellStyle name="Normal 2 5" xfId="84"/>
    <cellStyle name="Normal 2 6" xfId="74"/>
    <cellStyle name="Normal 2 7" xfId="64"/>
    <cellStyle name="Normal 2 8" xfId="54"/>
    <cellStyle name="Normal 2 9" xfId="44"/>
    <cellStyle name="Normal 3" xfId="9"/>
    <cellStyle name="Normal 3 10" xfId="22"/>
    <cellStyle name="Normal 3 2" xfId="102"/>
    <cellStyle name="Normal 3 3" xfId="95"/>
    <cellStyle name="Normal 3 4" xfId="85"/>
    <cellStyle name="Normal 3 5" xfId="75"/>
    <cellStyle name="Normal 3 6" xfId="65"/>
    <cellStyle name="Normal 3 7" xfId="55"/>
    <cellStyle name="Normal 3 8" xfId="45"/>
    <cellStyle name="Normal 3 9" xfId="32"/>
    <cellStyle name="Normal 4" xfId="10"/>
    <cellStyle name="Normal 4 2" xfId="11"/>
    <cellStyle name="Normal 5" xfId="12"/>
    <cellStyle name="Normal 5 2" xfId="13"/>
    <cellStyle name="Normal 6" xfId="14"/>
    <cellStyle name="Normal 6 10" xfId="33"/>
    <cellStyle name="Normal 6 11" xfId="23"/>
    <cellStyle name="Normal 6 2" xfId="15"/>
    <cellStyle name="Normal 6 2 10" xfId="24"/>
    <cellStyle name="Normal 6 2 2" xfId="104"/>
    <cellStyle name="Normal 6 2 3" xfId="97"/>
    <cellStyle name="Normal 6 2 4" xfId="87"/>
    <cellStyle name="Normal 6 2 5" xfId="77"/>
    <cellStyle name="Normal 6 2 6" xfId="67"/>
    <cellStyle name="Normal 6 2 7" xfId="57"/>
    <cellStyle name="Normal 6 2 8" xfId="47"/>
    <cellStyle name="Normal 6 2 9" xfId="34"/>
    <cellStyle name="Normal 6 3" xfId="103"/>
    <cellStyle name="Normal 6 4" xfId="96"/>
    <cellStyle name="Normal 6 5" xfId="86"/>
    <cellStyle name="Normal 6 6" xfId="76"/>
    <cellStyle name="Normal 6 7" xfId="66"/>
    <cellStyle name="Normal 6 8" xfId="56"/>
    <cellStyle name="Normal 6 9" xfId="46"/>
    <cellStyle name="Normal 7" xfId="38"/>
    <cellStyle name="Normal 8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C1" zoomScaleNormal="100" workbookViewId="0">
      <selection activeCell="F10" sqref="F10"/>
    </sheetView>
  </sheetViews>
  <sheetFormatPr baseColWidth="10" defaultColWidth="12" defaultRowHeight="11.25" x14ac:dyDescent="0.2"/>
  <cols>
    <col min="1" max="1" width="60.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26</v>
      </c>
      <c r="B1" s="14"/>
      <c r="C1" s="14"/>
      <c r="D1" s="14"/>
      <c r="E1" s="14"/>
      <c r="F1" s="15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839029770.81000006</v>
      </c>
      <c r="C3" s="8">
        <f t="shared" ref="C3:F3" si="0">C4+C12</f>
        <v>585255394.58999991</v>
      </c>
      <c r="D3" s="8">
        <f t="shared" si="0"/>
        <v>538150899.41999996</v>
      </c>
      <c r="E3" s="8">
        <f t="shared" si="0"/>
        <v>886134265.98000002</v>
      </c>
      <c r="F3" s="8">
        <f t="shared" si="0"/>
        <v>47104495.169999987</v>
      </c>
    </row>
    <row r="4" spans="1:6" x14ac:dyDescent="0.2">
      <c r="A4" s="5" t="s">
        <v>4</v>
      </c>
      <c r="B4" s="8">
        <f>SUM(B5:B11)</f>
        <v>121169069.23000002</v>
      </c>
      <c r="C4" s="8">
        <f>SUM(C5:C11)</f>
        <v>517934958.52999997</v>
      </c>
      <c r="D4" s="8">
        <f>SUM(D5:D11)</f>
        <v>502309641.45999998</v>
      </c>
      <c r="E4" s="8">
        <f>SUM(E5:E11)</f>
        <v>136794386.30000001</v>
      </c>
      <c r="F4" s="8">
        <f>SUM(F5:F11)</f>
        <v>15625317.069999993</v>
      </c>
    </row>
    <row r="5" spans="1:6" x14ac:dyDescent="0.2">
      <c r="A5" s="6" t="s">
        <v>5</v>
      </c>
      <c r="B5" s="9">
        <v>27699325.100000001</v>
      </c>
      <c r="C5" s="9">
        <v>242087284.66</v>
      </c>
      <c r="D5" s="9">
        <v>238076297.78999999</v>
      </c>
      <c r="E5" s="9">
        <f>B5+C5-D5</f>
        <v>31710311.969999999</v>
      </c>
      <c r="F5" s="9">
        <f t="shared" ref="F5:F11" si="1">E5-B5</f>
        <v>4010986.8699999973</v>
      </c>
    </row>
    <row r="6" spans="1:6" x14ac:dyDescent="0.2">
      <c r="A6" s="6" t="s">
        <v>6</v>
      </c>
      <c r="B6" s="9">
        <v>85883351.040000007</v>
      </c>
      <c r="C6" s="9">
        <v>262550481.88999999</v>
      </c>
      <c r="D6" s="9">
        <v>252034272.65000001</v>
      </c>
      <c r="E6" s="9">
        <f t="shared" ref="E6:E11" si="2">B6+C6-D6</f>
        <v>96399560.280000001</v>
      </c>
      <c r="F6" s="9">
        <f t="shared" si="1"/>
        <v>10516209.239999995</v>
      </c>
    </row>
    <row r="7" spans="1:6" x14ac:dyDescent="0.2">
      <c r="A7" s="6" t="s">
        <v>7</v>
      </c>
      <c r="B7" s="9">
        <v>4524848.91</v>
      </c>
      <c r="C7" s="9">
        <v>13297191.98</v>
      </c>
      <c r="D7" s="9">
        <v>12199071.02</v>
      </c>
      <c r="E7" s="9">
        <f t="shared" si="2"/>
        <v>5622969.870000001</v>
      </c>
      <c r="F7" s="9">
        <f t="shared" si="1"/>
        <v>1098120.9600000009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3061544.18</v>
      </c>
      <c r="C9" s="9">
        <v>0</v>
      </c>
      <c r="D9" s="9">
        <v>0</v>
      </c>
      <c r="E9" s="9">
        <f t="shared" si="2"/>
        <v>3061544.18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717860701.58000004</v>
      </c>
      <c r="C12" s="8">
        <f>SUM(C13:C21)</f>
        <v>67320436.060000002</v>
      </c>
      <c r="D12" s="8">
        <f>SUM(D13:D21)</f>
        <v>35841257.960000001</v>
      </c>
      <c r="E12" s="8">
        <f>SUM(E13:E21)</f>
        <v>749339879.67999995</v>
      </c>
      <c r="F12" s="8">
        <f>SUM(F13:F21)</f>
        <v>31479178.099999994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7">
        <v>12936784.84</v>
      </c>
      <c r="C14" s="7">
        <v>0</v>
      </c>
      <c r="D14" s="7">
        <v>0</v>
      </c>
      <c r="E14" s="7">
        <f t="shared" ref="E14:E21" si="4">B14+C14-D14</f>
        <v>12936784.84</v>
      </c>
      <c r="F14" s="7">
        <f t="shared" si="3"/>
        <v>0</v>
      </c>
    </row>
    <row r="15" spans="1:6" x14ac:dyDescent="0.2">
      <c r="A15" s="6" t="s">
        <v>13</v>
      </c>
      <c r="B15" s="7">
        <v>741974900.86000001</v>
      </c>
      <c r="C15" s="7">
        <v>62448359.75</v>
      </c>
      <c r="D15" s="7">
        <v>33354679.239999998</v>
      </c>
      <c r="E15" s="7">
        <f t="shared" si="4"/>
        <v>771068581.37</v>
      </c>
      <c r="F15" s="7">
        <f t="shared" si="3"/>
        <v>29093680.50999999</v>
      </c>
    </row>
    <row r="16" spans="1:6" x14ac:dyDescent="0.2">
      <c r="A16" s="6" t="s">
        <v>14</v>
      </c>
      <c r="B16" s="9">
        <v>76751788.079999998</v>
      </c>
      <c r="C16" s="9">
        <v>4288222.3099999996</v>
      </c>
      <c r="D16" s="9">
        <v>2194651.7200000002</v>
      </c>
      <c r="E16" s="9">
        <f t="shared" si="4"/>
        <v>78845358.670000002</v>
      </c>
      <c r="F16" s="9">
        <f t="shared" si="3"/>
        <v>2093570.5900000036</v>
      </c>
    </row>
    <row r="17" spans="1:6" x14ac:dyDescent="0.2">
      <c r="A17" s="6" t="s">
        <v>15</v>
      </c>
      <c r="B17" s="9">
        <v>6699531.2699999996</v>
      </c>
      <c r="C17" s="9">
        <v>583854</v>
      </c>
      <c r="D17" s="9">
        <v>291927</v>
      </c>
      <c r="E17" s="9">
        <f t="shared" si="4"/>
        <v>6991458.2699999996</v>
      </c>
      <c r="F17" s="9">
        <f t="shared" si="3"/>
        <v>291927</v>
      </c>
    </row>
    <row r="18" spans="1:6" x14ac:dyDescent="0.2">
      <c r="A18" s="6" t="s">
        <v>16</v>
      </c>
      <c r="B18" s="9">
        <v>-155349969.81999999</v>
      </c>
      <c r="C18" s="9">
        <v>0</v>
      </c>
      <c r="D18" s="9">
        <v>0</v>
      </c>
      <c r="E18" s="9">
        <f t="shared" si="4"/>
        <v>-155349969.81999999</v>
      </c>
      <c r="F18" s="9">
        <f t="shared" si="3"/>
        <v>0</v>
      </c>
    </row>
    <row r="19" spans="1:6" x14ac:dyDescent="0.2">
      <c r="A19" s="6" t="s">
        <v>17</v>
      </c>
      <c r="B19" s="9">
        <v>34847666.350000001</v>
      </c>
      <c r="C19" s="9">
        <v>0</v>
      </c>
      <c r="D19" s="9">
        <v>0</v>
      </c>
      <c r="E19" s="9">
        <f t="shared" si="4"/>
        <v>34847666.350000001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16" t="s">
        <v>24</v>
      </c>
      <c r="B23" s="16"/>
      <c r="C23" s="16"/>
      <c r="D23" s="16"/>
      <c r="E23" s="16"/>
      <c r="F23" s="16"/>
    </row>
    <row r="28" spans="1:6" x14ac:dyDescent="0.2">
      <c r="A28" s="11" t="s">
        <v>27</v>
      </c>
      <c r="E28" s="17" t="s">
        <v>27</v>
      </c>
      <c r="F28" s="17"/>
    </row>
    <row r="29" spans="1:6" x14ac:dyDescent="0.2">
      <c r="A29" s="12" t="s">
        <v>28</v>
      </c>
      <c r="E29" s="18" t="s">
        <v>29</v>
      </c>
      <c r="F29" s="18"/>
    </row>
    <row r="30" spans="1:6" x14ac:dyDescent="0.2">
      <c r="A30" s="10" t="s">
        <v>30</v>
      </c>
      <c r="E30" s="19" t="s">
        <v>31</v>
      </c>
      <c r="F30" s="19"/>
    </row>
  </sheetData>
  <sheetProtection formatCells="0" formatColumns="0" formatRows="0" autoFilter="0"/>
  <mergeCells count="5">
    <mergeCell ref="A1:F1"/>
    <mergeCell ref="A23:F23"/>
    <mergeCell ref="E28:F28"/>
    <mergeCell ref="E29:F29"/>
    <mergeCell ref="E30:F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2024-07-23T21:57:07Z</cp:lastPrinted>
  <dcterms:created xsi:type="dcterms:W3CDTF">2014-02-09T04:04:15Z</dcterms:created>
  <dcterms:modified xsi:type="dcterms:W3CDTF">2024-07-23T21:57:08Z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