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4toTrimSIRET_2024\"/>
    </mc:Choice>
  </mc:AlternateContent>
  <bookViews>
    <workbookView xWindow="0" yWindow="0" windowWidth="13035" windowHeight="1207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C40" i="4"/>
  <c r="B40" i="4"/>
  <c r="G38" i="4"/>
  <c r="D38" i="4"/>
  <c r="D37" i="4" s="1"/>
  <c r="D40" i="4" s="1"/>
  <c r="G37" i="4"/>
  <c r="F37" i="4"/>
  <c r="F40" i="4" s="1"/>
  <c r="E37" i="4"/>
  <c r="E40" i="4" s="1"/>
  <c r="C37" i="4"/>
  <c r="B37" i="4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G22" i="4"/>
  <c r="G21" i="4" s="1"/>
  <c r="D22" i="4"/>
  <c r="F21" i="4"/>
  <c r="E21" i="4"/>
  <c r="C21" i="4"/>
  <c r="B21" i="4"/>
  <c r="G16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0" i="4" l="1"/>
</calcChain>
</file>

<file path=xl/sharedStrings.xml><?xml version="1.0" encoding="utf-8"?>
<sst xmlns="http://schemas.openxmlformats.org/spreadsheetml/2006/main" count="69" uniqueCount="45">
  <si>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</si>
  <si>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</si>
  <si>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</si>
  <si>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</si>
  <si>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</si>
  <si>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</si>
  <si>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</si>
  <si>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</si>
  <si>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</si>
  <si>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</si>
  <si>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</si>
  <si>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</si>
  <si>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</si>
  <si>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</si>
  <si>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</si>
  <si>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</si>
  <si>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</si>
  <si>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</si>
  <si>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</si>
  <si>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</si>
  <si>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</si>
  <si>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</si>
  <si>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</si>
  <si>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</si>
  <si>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</si>
  <si>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</si>
  <si>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</si>
  <si>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</si>
  <si>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</si>
  <si>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</si>
  <si>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</si>
  <si>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</si>
  <si>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</si>
  <si>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</si>
  <si>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</si>
  <si>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</si>
  <si>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</si>
  <si>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</si>
  <si>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de Agua Potable y Alcantarillado San Miguel de Allende, Gto. 
Estado Analítico de Ingresos
Del 1 de Enero al 31 de Diciembre de 2024</t>
  </si>
  <si>
    <t>_________________________</t>
  </si>
  <si>
    <t>DIRECCION ADMINISTATIVA</t>
  </si>
  <si>
    <t xml:space="preserve">DIRECTOR GENERAL
</t>
  </si>
  <si>
    <t xml:space="preserve">ING FRANCISCO IVÁN UREÑA GUTIÉRREZ  </t>
  </si>
  <si>
    <t>LIC. MARIA DE LOURDES MORALES ROJAS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</si>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</sst>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13" fillId="0" borderId="0" xfId="8" applyFont="1" applyFill="1" applyBorder="1" applyAlignment="1" applyProtection="1">
      <alignment vertical="top"/>
      <protection locked="0"/>
    </xf>
    <xf numFmtId="0" fontId="14" fillId="0" borderId="0" xfId="9" applyFont="1" applyAlignment="1" applyProtection="1">
      <alignment horizontal="center" wrapText="1"/>
      <protection locked="0"/>
    </xf>
    <xf numFmtId="0" fontId="15" fillId="0" borderId="0" xfId="18" applyFont="1"/>
    <xf numFmtId="2" fontId="14" fillId="0" borderId="0" xfId="9" applyNumberFormat="1" applyFont="1" applyAlignment="1" applyProtection="1">
      <alignment horizontal="center"/>
      <protection locked="0"/>
    </xf>
    <xf numFmtId="0" fontId="14" fillId="0" borderId="0" xfId="9" applyFont="1" applyBorder="1" applyAlignment="1" applyProtection="1">
      <alignment horizontal="center" vertical="center" wrapText="1"/>
      <protection locked="0"/>
    </xf>
    <xf numFmtId="2" fontId="14" fillId="0" borderId="0" xfId="9" applyNumberFormat="1" applyFont="1" applyBorder="1" applyAlignment="1" applyProtection="1">
      <alignment horizontal="center" vertical="top" wrapText="1"/>
      <protection locked="0"/>
    </xf>
    <xf numFmtId="0" fontId="14" fillId="0" borderId="0" xfId="9" applyFont="1" applyFill="1" applyBorder="1" applyAlignment="1" applyProtection="1">
      <alignment horizontal="center" vertical="top"/>
      <protection locked="0"/>
    </xf>
    <xf numFmtId="0" fontId="14" fillId="0" borderId="0" xfId="9" applyFont="1" applyFill="1" applyBorder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left" vertical="justify"/>
      <protection locked="0"/>
    </xf>
    <xf numFmtId="0" fontId="0" fillId="0" borderId="0" xfId="0" applyFont="1"/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10" xfId="18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workbookViewId="0">
      <selection activeCell="A46" sqref="A4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25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8" t="s">
        <v>14</v>
      </c>
      <c r="B5" s="33">
        <v>0</v>
      </c>
      <c r="C5" s="33">
        <v>0</v>
      </c>
      <c r="D5" s="33">
        <f>B5+C5</f>
        <v>0</v>
      </c>
      <c r="E5" s="33">
        <v>0</v>
      </c>
      <c r="F5" s="33">
        <v>0</v>
      </c>
      <c r="G5" s="33">
        <f>F5-B5</f>
        <v>0</v>
      </c>
    </row>
    <row r="6" spans="1:7" x14ac:dyDescent="0.2">
      <c r="A6" s="29" t="s">
        <v>15</v>
      </c>
      <c r="B6" s="34">
        <v>0</v>
      </c>
      <c r="C6" s="34">
        <v>0</v>
      </c>
      <c r="D6" s="34">
        <f t="shared" ref="D6:D14" si="0">B6+C6</f>
        <v>0</v>
      </c>
      <c r="E6" s="34">
        <v>0</v>
      </c>
      <c r="F6" s="34">
        <v>0</v>
      </c>
      <c r="G6" s="34">
        <f t="shared" ref="G6:G14" si="1">F6-B6</f>
        <v>0</v>
      </c>
    </row>
    <row r="7" spans="1:7" x14ac:dyDescent="0.2">
      <c r="A7" s="28" t="s">
        <v>16</v>
      </c>
      <c r="B7" s="34">
        <v>0</v>
      </c>
      <c r="C7" s="34">
        <v>0</v>
      </c>
      <c r="D7" s="34">
        <f t="shared" si="0"/>
        <v>0</v>
      </c>
      <c r="E7" s="34">
        <v>0</v>
      </c>
      <c r="F7" s="34">
        <v>0</v>
      </c>
      <c r="G7" s="34">
        <f t="shared" si="1"/>
        <v>0</v>
      </c>
    </row>
    <row r="8" spans="1:7" x14ac:dyDescent="0.2">
      <c r="A8" s="28" t="s">
        <v>17</v>
      </c>
      <c r="B8" s="34">
        <v>0</v>
      </c>
      <c r="C8" s="34">
        <v>0</v>
      </c>
      <c r="D8" s="34">
        <f t="shared" si="0"/>
        <v>0</v>
      </c>
      <c r="E8" s="34">
        <v>0</v>
      </c>
      <c r="F8" s="34">
        <v>0</v>
      </c>
      <c r="G8" s="34">
        <f t="shared" si="1"/>
        <v>0</v>
      </c>
    </row>
    <row r="9" spans="1:7" x14ac:dyDescent="0.2">
      <c r="A9" s="28" t="s">
        <v>18</v>
      </c>
      <c r="B9" s="34">
        <v>250000</v>
      </c>
      <c r="C9" s="34">
        <v>0</v>
      </c>
      <c r="D9" s="34">
        <f t="shared" si="0"/>
        <v>250000</v>
      </c>
      <c r="E9" s="34">
        <v>859721.44</v>
      </c>
      <c r="F9" s="34">
        <v>859721.44</v>
      </c>
      <c r="G9" s="34">
        <f t="shared" si="1"/>
        <v>609721.43999999994</v>
      </c>
    </row>
    <row r="10" spans="1:7" x14ac:dyDescent="0.2">
      <c r="A10" s="29" t="s">
        <v>19</v>
      </c>
      <c r="B10" s="34">
        <v>0</v>
      </c>
      <c r="C10" s="34">
        <v>0</v>
      </c>
      <c r="D10" s="34">
        <f t="shared" si="0"/>
        <v>0</v>
      </c>
      <c r="E10" s="34">
        <v>0</v>
      </c>
      <c r="F10" s="34">
        <v>0</v>
      </c>
      <c r="G10" s="34">
        <f t="shared" si="1"/>
        <v>0</v>
      </c>
    </row>
    <row r="11" spans="1:7" x14ac:dyDescent="0.2">
      <c r="A11" s="28" t="s">
        <v>20</v>
      </c>
      <c r="B11" s="34">
        <v>205446681.00999999</v>
      </c>
      <c r="C11" s="34">
        <v>25602217.890000001</v>
      </c>
      <c r="D11" s="34">
        <f t="shared" si="0"/>
        <v>231048898.89999998</v>
      </c>
      <c r="E11" s="34">
        <v>220052890.50999999</v>
      </c>
      <c r="F11" s="34">
        <v>220052890.50999999</v>
      </c>
      <c r="G11" s="34">
        <f t="shared" si="1"/>
        <v>14606209.5</v>
      </c>
    </row>
    <row r="12" spans="1:7" ht="22.5" x14ac:dyDescent="0.2">
      <c r="A12" s="28" t="s">
        <v>21</v>
      </c>
      <c r="B12" s="34">
        <v>0</v>
      </c>
      <c r="C12" s="34">
        <v>0</v>
      </c>
      <c r="D12" s="34">
        <f t="shared" si="0"/>
        <v>0</v>
      </c>
      <c r="E12" s="34">
        <v>0</v>
      </c>
      <c r="F12" s="34">
        <v>0</v>
      </c>
      <c r="G12" s="34">
        <f t="shared" si="1"/>
        <v>0</v>
      </c>
    </row>
    <row r="13" spans="1:7" ht="22.5" x14ac:dyDescent="0.2">
      <c r="A13" s="28" t="s">
        <v>22</v>
      </c>
      <c r="B13" s="34">
        <v>0</v>
      </c>
      <c r="C13" s="34">
        <v>0</v>
      </c>
      <c r="D13" s="34">
        <f t="shared" si="0"/>
        <v>0</v>
      </c>
      <c r="E13" s="34">
        <v>4616851.04</v>
      </c>
      <c r="F13" s="34">
        <v>4616851.04</v>
      </c>
      <c r="G13" s="34">
        <f t="shared" si="1"/>
        <v>4616851.04</v>
      </c>
    </row>
    <row r="14" spans="1:7" x14ac:dyDescent="0.2">
      <c r="A14" s="28" t="s">
        <v>23</v>
      </c>
      <c r="B14" s="34">
        <v>0</v>
      </c>
      <c r="C14" s="34">
        <v>0</v>
      </c>
      <c r="D14" s="34">
        <f t="shared" si="0"/>
        <v>0</v>
      </c>
      <c r="E14" s="34">
        <v>0</v>
      </c>
      <c r="F14" s="34">
        <v>0</v>
      </c>
      <c r="G14" s="34">
        <f t="shared" si="1"/>
        <v>0</v>
      </c>
    </row>
    <row r="15" spans="1:7" x14ac:dyDescent="0.2">
      <c r="B15" s="35"/>
      <c r="C15" s="35"/>
      <c r="D15" s="35"/>
      <c r="E15" s="35"/>
      <c r="F15" s="35"/>
      <c r="G15" s="35"/>
    </row>
    <row r="16" spans="1:7" x14ac:dyDescent="0.2">
      <c r="A16" s="9" t="s">
        <v>24</v>
      </c>
      <c r="B16" s="36">
        <f>SUM(B5:B14)</f>
        <v>205696681.00999999</v>
      </c>
      <c r="C16" s="36">
        <f t="shared" ref="C16:G16" si="2">SUM(C5:C14)</f>
        <v>25602217.890000001</v>
      </c>
      <c r="D16" s="36">
        <f t="shared" si="2"/>
        <v>231298898.89999998</v>
      </c>
      <c r="E16" s="36">
        <f t="shared" si="2"/>
        <v>225529462.98999998</v>
      </c>
      <c r="F16" s="37">
        <f t="shared" si="2"/>
        <v>225529462.98999998</v>
      </c>
      <c r="G16" s="38">
        <f t="shared" si="2"/>
        <v>19832781.98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f>G16</f>
        <v>19832781.98</v>
      </c>
    </row>
    <row r="18" spans="1:7" ht="10.5" customHeight="1" x14ac:dyDescent="0.2">
      <c r="A18" s="23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1" t="s">
        <v>27</v>
      </c>
      <c r="B21" s="39">
        <f t="shared" ref="B21:G21" si="3">SUM(B22+B23+B24+B25+B26+B27+B28+B29)</f>
        <v>0</v>
      </c>
      <c r="C21" s="39">
        <f t="shared" si="3"/>
        <v>0</v>
      </c>
      <c r="D21" s="39">
        <f t="shared" si="3"/>
        <v>0</v>
      </c>
      <c r="E21" s="39">
        <f t="shared" si="3"/>
        <v>0</v>
      </c>
      <c r="F21" s="39">
        <f t="shared" si="3"/>
        <v>0</v>
      </c>
      <c r="G21" s="39">
        <f t="shared" si="3"/>
        <v>0</v>
      </c>
    </row>
    <row r="22" spans="1:7" x14ac:dyDescent="0.2">
      <c r="A22" s="31" t="s">
        <v>14</v>
      </c>
      <c r="B22" s="40">
        <v>0</v>
      </c>
      <c r="C22" s="40">
        <v>0</v>
      </c>
      <c r="D22" s="40">
        <f t="shared" ref="D22:D29" si="4">B22+C22</f>
        <v>0</v>
      </c>
      <c r="E22" s="40">
        <v>0</v>
      </c>
      <c r="F22" s="40">
        <v>0</v>
      </c>
      <c r="G22" s="40">
        <f t="shared" ref="G22:G29" si="5">F22-B22</f>
        <v>0</v>
      </c>
    </row>
    <row r="23" spans="1:7" x14ac:dyDescent="0.2">
      <c r="A23" s="31" t="s">
        <v>15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31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31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x14ac:dyDescent="0.2">
      <c r="A26" s="31" t="s">
        <v>28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x14ac:dyDescent="0.2">
      <c r="A27" s="31" t="s">
        <v>29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ht="22.5" x14ac:dyDescent="0.2">
      <c r="A28" s="31" t="s">
        <v>30</v>
      </c>
      <c r="B28" s="40">
        <v>0</v>
      </c>
      <c r="C28" s="40">
        <v>0</v>
      </c>
      <c r="D28" s="40">
        <f t="shared" si="4"/>
        <v>0</v>
      </c>
      <c r="E28" s="40">
        <v>0</v>
      </c>
      <c r="F28" s="40">
        <v>0</v>
      </c>
      <c r="G28" s="40">
        <f t="shared" si="5"/>
        <v>0</v>
      </c>
    </row>
    <row r="29" spans="1:7" ht="22.5" x14ac:dyDescent="0.2">
      <c r="A29" s="31" t="s">
        <v>22</v>
      </c>
      <c r="B29" s="40">
        <v>0</v>
      </c>
      <c r="C29" s="40">
        <v>0</v>
      </c>
      <c r="D29" s="40">
        <f t="shared" si="4"/>
        <v>0</v>
      </c>
      <c r="E29" s="40">
        <v>0</v>
      </c>
      <c r="F29" s="40">
        <v>0</v>
      </c>
      <c r="G29" s="40">
        <f t="shared" si="5"/>
        <v>0</v>
      </c>
    </row>
    <row r="30" spans="1:7" x14ac:dyDescent="0.2">
      <c r="A30" s="31"/>
      <c r="B30" s="40"/>
      <c r="C30" s="40"/>
      <c r="D30" s="40"/>
      <c r="E30" s="40"/>
      <c r="F30" s="40"/>
      <c r="G30" s="40"/>
    </row>
    <row r="31" spans="1:7" ht="33.75" x14ac:dyDescent="0.2">
      <c r="A31" s="32" t="s">
        <v>37</v>
      </c>
      <c r="B31" s="41">
        <f t="shared" ref="B31:G31" si="6">SUM(B32:B35)</f>
        <v>205696681.00999999</v>
      </c>
      <c r="C31" s="41">
        <f t="shared" si="6"/>
        <v>25602217.890000001</v>
      </c>
      <c r="D31" s="41">
        <f t="shared" si="6"/>
        <v>231298898.89999998</v>
      </c>
      <c r="E31" s="41">
        <f t="shared" si="6"/>
        <v>225529462.98999998</v>
      </c>
      <c r="F31" s="41">
        <f t="shared" si="6"/>
        <v>225529462.98999998</v>
      </c>
      <c r="G31" s="41">
        <f t="shared" si="6"/>
        <v>19832781.98</v>
      </c>
    </row>
    <row r="32" spans="1:7" x14ac:dyDescent="0.2">
      <c r="A32" s="31" t="s">
        <v>15</v>
      </c>
      <c r="B32" s="40">
        <v>0</v>
      </c>
      <c r="C32" s="40">
        <v>0</v>
      </c>
      <c r="D32" s="40">
        <f>B32+C32</f>
        <v>0</v>
      </c>
      <c r="E32" s="40">
        <v>0</v>
      </c>
      <c r="F32" s="40">
        <v>0</v>
      </c>
      <c r="G32" s="40">
        <f>F32-B32</f>
        <v>0</v>
      </c>
    </row>
    <row r="33" spans="1:7" x14ac:dyDescent="0.2">
      <c r="A33" s="31" t="s">
        <v>31</v>
      </c>
      <c r="B33" s="40">
        <v>250000</v>
      </c>
      <c r="C33" s="40">
        <v>0</v>
      </c>
      <c r="D33" s="40">
        <f>B33+C33</f>
        <v>250000</v>
      </c>
      <c r="E33" s="40">
        <v>859721.44</v>
      </c>
      <c r="F33" s="40">
        <v>859721.44</v>
      </c>
      <c r="G33" s="40">
        <f t="shared" ref="G33:G35" si="7">F33-B33</f>
        <v>609721.43999999994</v>
      </c>
    </row>
    <row r="34" spans="1:7" ht="22.5" x14ac:dyDescent="0.2">
      <c r="A34" s="31" t="s">
        <v>32</v>
      </c>
      <c r="B34" s="40">
        <v>205446681.00999999</v>
      </c>
      <c r="C34" s="40">
        <v>25602217.890000001</v>
      </c>
      <c r="D34" s="40">
        <f>B34+C34</f>
        <v>231048898.89999998</v>
      </c>
      <c r="E34" s="40">
        <v>220052890.50999999</v>
      </c>
      <c r="F34" s="40">
        <v>220052890.50999999</v>
      </c>
      <c r="G34" s="40">
        <f t="shared" si="7"/>
        <v>14606209.5</v>
      </c>
    </row>
    <row r="35" spans="1:7" ht="22.5" x14ac:dyDescent="0.2">
      <c r="A35" s="31" t="s">
        <v>22</v>
      </c>
      <c r="B35" s="40">
        <v>0</v>
      </c>
      <c r="C35" s="40">
        <v>0</v>
      </c>
      <c r="D35" s="40">
        <f>B35+C35</f>
        <v>0</v>
      </c>
      <c r="E35" s="40">
        <v>4616851.04</v>
      </c>
      <c r="F35" s="40">
        <v>4616851.04</v>
      </c>
      <c r="G35" s="40">
        <f t="shared" si="7"/>
        <v>4616851.04</v>
      </c>
    </row>
    <row r="36" spans="1:7" x14ac:dyDescent="0.2">
      <c r="A36" s="10"/>
      <c r="B36" s="40"/>
      <c r="C36" s="40"/>
      <c r="D36" s="40"/>
      <c r="E36" s="40"/>
      <c r="F36" s="40"/>
      <c r="G36" s="40"/>
    </row>
    <row r="37" spans="1:7" x14ac:dyDescent="0.2">
      <c r="A37" s="22" t="s">
        <v>33</v>
      </c>
      <c r="B37" s="41">
        <f t="shared" ref="B37:G37" si="8">SUM(B38)</f>
        <v>0</v>
      </c>
      <c r="C37" s="41">
        <f t="shared" si="8"/>
        <v>0</v>
      </c>
      <c r="D37" s="41">
        <f t="shared" si="8"/>
        <v>0</v>
      </c>
      <c r="E37" s="41">
        <f t="shared" si="8"/>
        <v>0</v>
      </c>
      <c r="F37" s="41">
        <f t="shared" si="8"/>
        <v>0</v>
      </c>
      <c r="G37" s="41">
        <f t="shared" si="8"/>
        <v>0</v>
      </c>
    </row>
    <row r="38" spans="1:7" x14ac:dyDescent="0.2">
      <c r="A38" s="31" t="s">
        <v>23</v>
      </c>
      <c r="B38" s="40">
        <v>0</v>
      </c>
      <c r="C38" s="40">
        <v>0</v>
      </c>
      <c r="D38" s="40">
        <f>B38+C38</f>
        <v>0</v>
      </c>
      <c r="E38" s="40">
        <v>0</v>
      </c>
      <c r="F38" s="40">
        <v>0</v>
      </c>
      <c r="G38" s="40">
        <f>F38-B38</f>
        <v>0</v>
      </c>
    </row>
    <row r="39" spans="1:7" x14ac:dyDescent="0.2">
      <c r="A39" s="31"/>
      <c r="B39" s="40"/>
      <c r="C39" s="40"/>
      <c r="D39" s="40"/>
      <c r="E39" s="40"/>
      <c r="F39" s="40"/>
      <c r="G39" s="40"/>
    </row>
    <row r="40" spans="1:7" x14ac:dyDescent="0.2">
      <c r="A40" s="11" t="s">
        <v>24</v>
      </c>
      <c r="B40" s="36">
        <f>SUM(B37+B31+B21)</f>
        <v>205696681.00999999</v>
      </c>
      <c r="C40" s="36">
        <f t="shared" ref="C40:G40" si="9">SUM(C37+C31+C21)</f>
        <v>25602217.890000001</v>
      </c>
      <c r="D40" s="36">
        <f t="shared" si="9"/>
        <v>231298898.89999998</v>
      </c>
      <c r="E40" s="36">
        <f t="shared" si="9"/>
        <v>225529462.98999998</v>
      </c>
      <c r="F40" s="36">
        <f t="shared" si="9"/>
        <v>225529462.98999998</v>
      </c>
      <c r="G40" s="38">
        <f t="shared" si="9"/>
        <v>19832781.98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G40</f>
        <v>19832781.98</v>
      </c>
    </row>
    <row r="43" spans="1:7" ht="22.5" x14ac:dyDescent="0.2">
      <c r="A43" s="19" t="s">
        <v>34</v>
      </c>
    </row>
    <row r="44" spans="1:7" x14ac:dyDescent="0.2">
      <c r="A44" s="20" t="s">
        <v>35</v>
      </c>
    </row>
    <row r="45" spans="1:7" ht="24.75" customHeight="1" x14ac:dyDescent="0.2">
      <c r="A45" s="58" t="s">
        <v>36</v>
      </c>
      <c r="B45" s="58"/>
      <c r="C45" s="58"/>
      <c r="D45" s="58"/>
      <c r="E45" s="58"/>
      <c r="F45" s="58"/>
      <c r="G45" s="58"/>
    </row>
    <row r="46" spans="1:7" x14ac:dyDescent="0.2">
      <c r="A46" s="59" t="s">
        <v>44</v>
      </c>
    </row>
    <row r="48" spans="1:7" ht="12" x14ac:dyDescent="0.2">
      <c r="A48" s="50"/>
      <c r="B48" s="50"/>
      <c r="C48" s="50"/>
      <c r="D48" s="50"/>
      <c r="E48" s="50"/>
      <c r="F48" s="50"/>
      <c r="G48" s="50"/>
    </row>
    <row r="49" spans="1:7" ht="12" x14ac:dyDescent="0.2">
      <c r="A49" s="51" t="s">
        <v>39</v>
      </c>
      <c r="B49" s="52"/>
      <c r="C49" s="50"/>
      <c r="D49" s="50"/>
      <c r="E49" s="50"/>
      <c r="F49" s="53" t="s">
        <v>39</v>
      </c>
      <c r="G49" s="53"/>
    </row>
    <row r="50" spans="1:7" ht="12" x14ac:dyDescent="0.2">
      <c r="A50" s="54" t="s">
        <v>40</v>
      </c>
      <c r="B50" s="52"/>
      <c r="C50" s="50"/>
      <c r="D50" s="50"/>
      <c r="E50" s="50"/>
      <c r="F50" s="55" t="s">
        <v>41</v>
      </c>
      <c r="G50" s="55"/>
    </row>
    <row r="51" spans="1:7" ht="12" x14ac:dyDescent="0.2">
      <c r="A51" s="56" t="s">
        <v>43</v>
      </c>
      <c r="B51" s="52"/>
      <c r="C51" s="50"/>
      <c r="D51" s="50"/>
      <c r="E51" s="50"/>
      <c r="F51" s="57" t="s">
        <v>42</v>
      </c>
      <c r="G51" s="57"/>
    </row>
  </sheetData>
  <sheetProtection formatCells="0" formatColumns="0" formatRows="0" insertRows="0" autoFilter="0"/>
  <mergeCells count="9">
    <mergeCell ref="F49:G49"/>
    <mergeCell ref="F50:G50"/>
    <mergeCell ref="F51:G51"/>
    <mergeCell ref="A45:G45"/>
    <mergeCell ref="A1:G1"/>
    <mergeCell ref="G2:G3"/>
    <mergeCell ref="G18:G19"/>
    <mergeCell ref="B2:F2"/>
    <mergeCell ref="B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0c865bf4-0f22-4e4d-b041-7b0c1657e5a8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ADM1</cp:lastModifiedBy>
  <cp:revision/>
  <cp:lastPrinted>2025-01-29T20:09:23Z</cp:lastPrinted>
  <dcterms:created xsi:type="dcterms:W3CDTF">2012-12-11T20:48:19Z</dcterms:created>
  <dcterms:modified xsi:type="dcterms:W3CDTF">2025-01-29T20:13:25Z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