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4toTrimSIRET_2024\"/>
    </mc:Choice>
  </mc:AlternateContent>
  <bookViews>
    <workbookView xWindow="28680" yWindow="-120" windowWidth="29040" windowHeight="157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 l="1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<sst xmlns="http://schemas.openxmlformats.org/spreadsheetml/2006/main" count="210" uniqueCount="149">
  <si>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</si>
  <si>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</si>
  <si>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</si>
  <si>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</si>
  <si>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</si>
  <si>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</si>
  <si>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</si>
  <si>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</si>
  <si>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</si>
  <si>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</si>
  <si>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</si>
  <si>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</si>
  <si>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</si>
  <si>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</si>
  <si>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</si>
  <si>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</si>
  <si>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</si>
  <si>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</si>
  <si>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</si>
  <si>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</si>
  <si>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</si>
  <si>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</si>
  <si>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</si>
  <si>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</si>
  <si>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</si>
  <si>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</si>
  <si>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</si>
  <si>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</si>
  <si>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</si>
  <si>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</si>
  <si>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</si>
  <si>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</si>
  <si>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</si>
  <si>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</si>
  <si>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</si>
  <si>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</si>
  <si>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</si>
  <si>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</si>
  <si>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</si>
  <si>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</si>
  <si>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</si>
  <si>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</si>
  <si>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</si>
  <si>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</si>
  <si>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</si>
  <si>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</si>
  <si>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</si>
  <si>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</si>
  <si>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</si>
  <si>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</si>
  <si>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</si>
  <si>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</si>
  <si>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</si>
  <si>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</si>
  <si>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</si>
  <si>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</si>
  <si>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</si>
  <si>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</si>
  <si>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</si>
  <si>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</si>
  <si>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</si>
  <si>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</si>
  <si>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</si>
  <si>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</si>
  <si>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</si>
  <si>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</si>
  <si>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</si>
  <si>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</si>
  <si>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</si>
  <si>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</si>
  <si>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</si>
  <si>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</si>
  <si>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</si>
  <si>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</si>
  <si>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</si>
  <si>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</si>
  <si>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</si>
  <si>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</si>
  <si>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</si>
  <si>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</si>
  <si>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</si>
  <si>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</si>
  <si>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</si>
  <si>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</si>
  <si>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</si>
  <si>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</si>
  <si>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</si>
  <si>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</si>
  <si>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</si>
  <si>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</si>
  <si>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</si>
  <si>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</si>
  <si>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</si>
  <si>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</si>
  <si>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</si>
  <si>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</si>
  <si>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</si>
  <si>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</si>
  <si>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</si>
  <si>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</si>
  <si>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</si>
  <si>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</si>
  <si>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</si>
  <si>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</si>
  <si>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</si>
  <si>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</si>
  <si>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</si>
  <si>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</si>
  <si>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</si>
  <si>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</si>
  <si>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</si>
  <si>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</si>
  <si>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</si>
  <si>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</si>
  <si>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</si>
  <si>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</si>
  <si>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</si>
  <si>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</si>
  <si>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</si>
  <si>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</si>
  <si>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</si>
  <si>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</si>
  <si>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</si>
  <si>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</si>
  <si>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</si>
  <si>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</si>
  <si>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</si>
  <si>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</si>
  <si>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</si>
  <si>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de Agua Potable y Alcantarillado San Miguel de Allende, Gto. 
Estado Analítico del Ejercicio del Presupuesto de Egresos
Clasificación por Objeto del Gasto (Capítulo y Concepto)
Del 1 de Enero al 31 de Diciembre de 2024</t>
  </si>
  <si>
    <t>Sistema de Agua Potable y Alcantarillado San Miguel de Allende, Gto. 
Estado Analítico del Ejercicio del Presupuesto de Egresos
Clasificación Económica (por Tipo de Gasto)
Del 1 de Enero al 31 de Diciembre de 2024</t>
  </si>
  <si>
    <t>31120M33A010000 CONSEJO DIRECTIVO</t>
  </si>
  <si>
    <t>31120M33A020000 DIRECCION GENERAL</t>
  </si>
  <si>
    <t>31120M33A030000 DIRECCION DE PROYECTOS Y</t>
  </si>
  <si>
    <t>31120M33A040000 DIRECCION DE OPERACION</t>
  </si>
  <si>
    <t>31120M33A050000 DIRECCION APOYO RURAL</t>
  </si>
  <si>
    <t>31120M33A060000 DIRECCION ADMINISTRACION</t>
  </si>
  <si>
    <t>31120M33A070000 DIRECCION CALIDAD DE AGU</t>
  </si>
  <si>
    <t>31120M33A080000 DIRECCION COMERCIALIZACI</t>
  </si>
  <si>
    <t>31120M33A090000 DIRECCION FACTILIDADES</t>
  </si>
  <si>
    <t>Sistema de Agua Potable y Alcantarillado San Miguel de Allende, Gto. 
Estado Analítico del Ejercicio del Presupuesto de Egresos
Clasificación Administrativa
Del 1 de Enero al 31 de Diciembre de 2024</t>
  </si>
  <si>
    <t>Sistema de Agua Potable y Alcantarillado San Miguel de Allende, Gto. 
Estado Analítico del Ejercicio del Presupuesto de Egresos
Clasificación Administrativa (Poderes)
Del 1 de Enero al 31 de Diciembre de 2024</t>
  </si>
  <si>
    <t>Sistema de Agua Potable y Alcantarillado San Miguel de Allende, Gto. 
Estado Analítico del Ejercicio del Presupuesto de Egresos
Clasificación Administrativa (Sector Paraestatal)
Del 1 de Enero al 31 de Diciembre de 2024</t>
  </si>
  <si>
    <t>Sistema de Agua Potable y Alcantarillado San Miguel de Allende, Gto. 
Estado Analítico del Ejercicio del Presupuesto de Egresos
Clasificación Funcional (Finalidad y Función)
Del 1 de Enero al 31 de Diciembre de 2024</t>
  </si>
  <si>
    <t>_________________________</t>
  </si>
  <si>
    <t>DIRECCION ADMINISTRATIVA</t>
  </si>
  <si>
    <t xml:space="preserve">DIRECTOR GENERAL
</t>
  </si>
  <si>
    <t xml:space="preserve">ING FRANCISCO IVÁN UREÑA GUTIÉRREZ  </t>
  </si>
  <si>
    <t>LIC. MARIA DE LOURDES MORALES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</si>
</sst>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2" xfId="9" applyFont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/>
    <xf numFmtId="0" fontId="3" fillId="0" borderId="3" xfId="0" applyFont="1" applyBorder="1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0" fillId="0" borderId="0" xfId="8" applyFont="1" applyAlignment="1" applyProtection="1">
      <alignment horizontal="center" wrapText="1"/>
      <protection locked="0"/>
    </xf>
    <xf numFmtId="0" fontId="12" fillId="0" borderId="0" xfId="16" applyFont="1"/>
    <xf numFmtId="0" fontId="11" fillId="0" borderId="0" xfId="0" applyFont="1"/>
    <xf numFmtId="2" fontId="10" fillId="0" borderId="0" xfId="8" applyNumberFormat="1" applyFont="1" applyAlignment="1" applyProtection="1">
      <alignment horizontal="center"/>
      <protection locked="0"/>
    </xf>
    <xf numFmtId="0" fontId="10" fillId="0" borderId="0" xfId="8" applyFont="1" applyBorder="1" applyAlignment="1" applyProtection="1">
      <alignment horizontal="center" vertical="center" wrapText="1"/>
      <protection locked="0"/>
    </xf>
    <xf numFmtId="2" fontId="10" fillId="0" borderId="0" xfId="8" applyNumberFormat="1" applyFont="1" applyBorder="1" applyAlignment="1" applyProtection="1">
      <alignment horizontal="center" vertical="top" wrapText="1"/>
      <protection locked="0"/>
    </xf>
    <xf numFmtId="0" fontId="10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10" xfId="16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tabSelected="1" topLeftCell="A49" workbookViewId="0">
      <selection activeCell="C91" sqref="C9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77073517.140000001</v>
      </c>
      <c r="C5" s="12">
        <f>SUM(C6:C12)</f>
        <v>-2713719.99</v>
      </c>
      <c r="D5" s="12">
        <f>B5+C5</f>
        <v>74359797.150000006</v>
      </c>
      <c r="E5" s="12">
        <f>SUM(E6:E12)</f>
        <v>74359797.150000006</v>
      </c>
      <c r="F5" s="12">
        <f>SUM(F6:F12)</f>
        <v>74359797.150000006</v>
      </c>
      <c r="G5" s="12">
        <f>D5-E5</f>
        <v>0</v>
      </c>
    </row>
    <row r="6" spans="1:8" x14ac:dyDescent="0.2">
      <c r="A6" s="19" t="s">
        <v>62</v>
      </c>
      <c r="B6" s="5">
        <v>43662913.520000003</v>
      </c>
      <c r="C6" s="5">
        <v>-610321.62</v>
      </c>
      <c r="D6" s="5">
        <f t="shared" ref="D6:D69" si="0">B6+C6</f>
        <v>43052591.900000006</v>
      </c>
      <c r="E6" s="5">
        <v>43052591.899999999</v>
      </c>
      <c r="F6" s="5">
        <v>43052591.899999999</v>
      </c>
      <c r="G6" s="5">
        <f t="shared" ref="G6:G69" si="1">D6-E6</f>
        <v>0</v>
      </c>
      <c r="H6" s="9">
        <v>1100</v>
      </c>
    </row>
    <row r="7" spans="1:8" x14ac:dyDescent="0.2">
      <c r="A7" s="19" t="s">
        <v>63</v>
      </c>
      <c r="B7" s="5">
        <v>3639526.05</v>
      </c>
      <c r="C7" s="5">
        <v>215117.58</v>
      </c>
      <c r="D7" s="5">
        <f t="shared" si="0"/>
        <v>3854643.63</v>
      </c>
      <c r="E7" s="5">
        <v>3854643.63</v>
      </c>
      <c r="F7" s="5">
        <v>3854643.63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7309058.0099999998</v>
      </c>
      <c r="C8" s="5">
        <v>-856177.89</v>
      </c>
      <c r="D8" s="5">
        <f t="shared" si="0"/>
        <v>6452880.1200000001</v>
      </c>
      <c r="E8" s="5">
        <v>6452880.1200000001</v>
      </c>
      <c r="F8" s="5">
        <v>6452880.1200000001</v>
      </c>
      <c r="G8" s="5">
        <f t="shared" si="1"/>
        <v>0</v>
      </c>
      <c r="H8" s="9">
        <v>1300</v>
      </c>
    </row>
    <row r="9" spans="1:8" x14ac:dyDescent="0.2">
      <c r="A9" s="19" t="s">
        <v>33</v>
      </c>
      <c r="B9" s="5">
        <v>13308408.15</v>
      </c>
      <c r="C9" s="5">
        <v>-2179038.66</v>
      </c>
      <c r="D9" s="5">
        <f t="shared" si="0"/>
        <v>11129369.49</v>
      </c>
      <c r="E9" s="5">
        <v>11129369.49</v>
      </c>
      <c r="F9" s="5">
        <v>11129369.49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9153611.4100000001</v>
      </c>
      <c r="C10" s="5">
        <v>716700.6</v>
      </c>
      <c r="D10" s="5">
        <f t="shared" si="0"/>
        <v>9870312.0099999998</v>
      </c>
      <c r="E10" s="5">
        <v>9870312.0099999998</v>
      </c>
      <c r="F10" s="5">
        <v>9870312.0099999998</v>
      </c>
      <c r="G10" s="5">
        <f t="shared" si="1"/>
        <v>0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22212880.27</v>
      </c>
      <c r="C13" s="13">
        <f>SUM(C14:C22)</f>
        <v>-5136018.1100000003</v>
      </c>
      <c r="D13" s="13">
        <f t="shared" si="0"/>
        <v>17076862.16</v>
      </c>
      <c r="E13" s="13">
        <f>SUM(E14:E22)</f>
        <v>16748748.859999999</v>
      </c>
      <c r="F13" s="13">
        <f>SUM(F14:F22)</f>
        <v>16748748.859999999</v>
      </c>
      <c r="G13" s="13">
        <f t="shared" si="1"/>
        <v>328113.30000000075</v>
      </c>
      <c r="H13" s="18">
        <v>0</v>
      </c>
    </row>
    <row r="14" spans="1:8" x14ac:dyDescent="0.2">
      <c r="A14" s="19" t="s">
        <v>67</v>
      </c>
      <c r="B14" s="5">
        <v>1585290.28</v>
      </c>
      <c r="C14" s="5">
        <v>-650698.42000000004</v>
      </c>
      <c r="D14" s="5">
        <f t="shared" si="0"/>
        <v>934591.86</v>
      </c>
      <c r="E14" s="5">
        <v>867261.86</v>
      </c>
      <c r="F14" s="5">
        <v>867261.86</v>
      </c>
      <c r="G14" s="5">
        <f t="shared" si="1"/>
        <v>67330</v>
      </c>
      <c r="H14" s="9">
        <v>2100</v>
      </c>
    </row>
    <row r="15" spans="1:8" x14ac:dyDescent="0.2">
      <c r="A15" s="19" t="s">
        <v>68</v>
      </c>
      <c r="B15" s="5">
        <v>223817.92</v>
      </c>
      <c r="C15" s="5">
        <v>-69395.289999999994</v>
      </c>
      <c r="D15" s="5">
        <f t="shared" si="0"/>
        <v>154422.63</v>
      </c>
      <c r="E15" s="5">
        <v>154422.63</v>
      </c>
      <c r="F15" s="5">
        <v>154422.63</v>
      </c>
      <c r="G15" s="5">
        <f t="shared" si="1"/>
        <v>0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7502805.2400000002</v>
      </c>
      <c r="C17" s="5">
        <v>-1307952.0900000001</v>
      </c>
      <c r="D17" s="5">
        <f t="shared" si="0"/>
        <v>6194853.1500000004</v>
      </c>
      <c r="E17" s="5">
        <v>6194853.1399999997</v>
      </c>
      <c r="F17" s="5">
        <v>6194853.1399999997</v>
      </c>
      <c r="G17" s="5">
        <f t="shared" si="1"/>
        <v>1.0000000707805157E-2</v>
      </c>
      <c r="H17" s="9">
        <v>2400</v>
      </c>
    </row>
    <row r="18" spans="1:8" x14ac:dyDescent="0.2">
      <c r="A18" s="19" t="s">
        <v>71</v>
      </c>
      <c r="B18" s="5">
        <v>2539000</v>
      </c>
      <c r="C18" s="5">
        <v>-620825.43000000005</v>
      </c>
      <c r="D18" s="5">
        <f t="shared" si="0"/>
        <v>1918174.5699999998</v>
      </c>
      <c r="E18" s="5">
        <v>1830174.57</v>
      </c>
      <c r="F18" s="5">
        <v>1830174.57</v>
      </c>
      <c r="G18" s="5">
        <f t="shared" si="1"/>
        <v>87999.999999999767</v>
      </c>
      <c r="H18" s="9">
        <v>2500</v>
      </c>
    </row>
    <row r="19" spans="1:8" x14ac:dyDescent="0.2">
      <c r="A19" s="19" t="s">
        <v>72</v>
      </c>
      <c r="B19" s="5">
        <v>3201031.02</v>
      </c>
      <c r="C19" s="5">
        <v>795011.67</v>
      </c>
      <c r="D19" s="5">
        <f t="shared" si="0"/>
        <v>3996042.69</v>
      </c>
      <c r="E19" s="5">
        <v>3836813.18</v>
      </c>
      <c r="F19" s="5">
        <v>3836813.18</v>
      </c>
      <c r="G19" s="5">
        <f t="shared" si="1"/>
        <v>159229.50999999978</v>
      </c>
      <c r="H19" s="9">
        <v>2600</v>
      </c>
    </row>
    <row r="20" spans="1:8" x14ac:dyDescent="0.2">
      <c r="A20" s="19" t="s">
        <v>73</v>
      </c>
      <c r="B20" s="5">
        <v>1395824.6</v>
      </c>
      <c r="C20" s="5">
        <v>-564963.22</v>
      </c>
      <c r="D20" s="5">
        <f t="shared" si="0"/>
        <v>830861.38000000012</v>
      </c>
      <c r="E20" s="5">
        <v>830861.38</v>
      </c>
      <c r="F20" s="5">
        <v>830861.38</v>
      </c>
      <c r="G20" s="5">
        <f t="shared" si="1"/>
        <v>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5765111.21</v>
      </c>
      <c r="C22" s="5">
        <v>-2717195.33</v>
      </c>
      <c r="D22" s="5">
        <f t="shared" si="0"/>
        <v>3047915.88</v>
      </c>
      <c r="E22" s="5">
        <v>3034362.1</v>
      </c>
      <c r="F22" s="5">
        <v>3034362.1</v>
      </c>
      <c r="G22" s="5">
        <f t="shared" si="1"/>
        <v>13553.779999999795</v>
      </c>
      <c r="H22" s="9">
        <v>2900</v>
      </c>
    </row>
    <row r="23" spans="1:8" x14ac:dyDescent="0.2">
      <c r="A23" s="17" t="s">
        <v>59</v>
      </c>
      <c r="B23" s="13">
        <f>SUM(B24:B32)</f>
        <v>71035113</v>
      </c>
      <c r="C23" s="13">
        <f>SUM(C24:C32)</f>
        <v>4095784.4499999997</v>
      </c>
      <c r="D23" s="13">
        <f t="shared" si="0"/>
        <v>75130897.450000003</v>
      </c>
      <c r="E23" s="13">
        <f>SUM(E24:E32)</f>
        <v>73788131.760000005</v>
      </c>
      <c r="F23" s="13">
        <f>SUM(F24:F32)</f>
        <v>73788131.760000005</v>
      </c>
      <c r="G23" s="13">
        <f t="shared" si="1"/>
        <v>1342765.6899999976</v>
      </c>
      <c r="H23" s="18">
        <v>0</v>
      </c>
    </row>
    <row r="24" spans="1:8" x14ac:dyDescent="0.2">
      <c r="A24" s="19" t="s">
        <v>76</v>
      </c>
      <c r="B24" s="5">
        <v>35652524</v>
      </c>
      <c r="C24" s="5">
        <v>-1754301.37</v>
      </c>
      <c r="D24" s="5">
        <f t="shared" si="0"/>
        <v>33898222.630000003</v>
      </c>
      <c r="E24" s="5">
        <v>33898222.630000003</v>
      </c>
      <c r="F24" s="5">
        <v>33898222.630000003</v>
      </c>
      <c r="G24" s="5">
        <f t="shared" si="1"/>
        <v>0</v>
      </c>
      <c r="H24" s="9">
        <v>3100</v>
      </c>
    </row>
    <row r="25" spans="1:8" x14ac:dyDescent="0.2">
      <c r="A25" s="19" t="s">
        <v>77</v>
      </c>
      <c r="B25" s="5">
        <v>1560714.18</v>
      </c>
      <c r="C25" s="5">
        <v>1347894.44</v>
      </c>
      <c r="D25" s="5">
        <f t="shared" si="0"/>
        <v>2908608.62</v>
      </c>
      <c r="E25" s="5">
        <v>2908608.62</v>
      </c>
      <c r="F25" s="5">
        <v>2908608.62</v>
      </c>
      <c r="G25" s="5">
        <f t="shared" si="1"/>
        <v>0</v>
      </c>
      <c r="H25" s="9">
        <v>3200</v>
      </c>
    </row>
    <row r="26" spans="1:8" x14ac:dyDescent="0.2">
      <c r="A26" s="19" t="s">
        <v>78</v>
      </c>
      <c r="B26" s="5">
        <v>8702460.5999999996</v>
      </c>
      <c r="C26" s="5">
        <v>4153</v>
      </c>
      <c r="D26" s="5">
        <f t="shared" si="0"/>
        <v>8706613.5999999996</v>
      </c>
      <c r="E26" s="5">
        <v>7723909.1600000001</v>
      </c>
      <c r="F26" s="5">
        <v>7723909.1600000001</v>
      </c>
      <c r="G26" s="5">
        <f t="shared" si="1"/>
        <v>982704.43999999948</v>
      </c>
      <c r="H26" s="9">
        <v>3300</v>
      </c>
    </row>
    <row r="27" spans="1:8" x14ac:dyDescent="0.2">
      <c r="A27" s="19" t="s">
        <v>79</v>
      </c>
      <c r="B27" s="5">
        <v>2651000</v>
      </c>
      <c r="C27" s="5">
        <v>58803.76</v>
      </c>
      <c r="D27" s="5">
        <f t="shared" si="0"/>
        <v>2709803.76</v>
      </c>
      <c r="E27" s="5">
        <v>2662659.27</v>
      </c>
      <c r="F27" s="5">
        <v>2662659.27</v>
      </c>
      <c r="G27" s="5">
        <f t="shared" si="1"/>
        <v>47144.489999999758</v>
      </c>
      <c r="H27" s="9">
        <v>3400</v>
      </c>
    </row>
    <row r="28" spans="1:8" x14ac:dyDescent="0.2">
      <c r="A28" s="19" t="s">
        <v>80</v>
      </c>
      <c r="B28" s="5">
        <v>7192244.2999999998</v>
      </c>
      <c r="C28" s="5">
        <v>-162747.41</v>
      </c>
      <c r="D28" s="5">
        <f t="shared" si="0"/>
        <v>7029496.8899999997</v>
      </c>
      <c r="E28" s="5">
        <v>6716580.1299999999</v>
      </c>
      <c r="F28" s="5">
        <v>6716580.1299999999</v>
      </c>
      <c r="G28" s="5">
        <f t="shared" si="1"/>
        <v>312916.75999999978</v>
      </c>
      <c r="H28" s="9">
        <v>3500</v>
      </c>
    </row>
    <row r="29" spans="1:8" x14ac:dyDescent="0.2">
      <c r="A29" s="19" t="s">
        <v>81</v>
      </c>
      <c r="B29" s="5">
        <v>609999.99</v>
      </c>
      <c r="C29" s="5">
        <v>-462276.87</v>
      </c>
      <c r="D29" s="5">
        <f t="shared" si="0"/>
        <v>147723.12</v>
      </c>
      <c r="E29" s="5">
        <v>147723.12</v>
      </c>
      <c r="F29" s="5">
        <v>147723.12</v>
      </c>
      <c r="G29" s="5">
        <f t="shared" si="1"/>
        <v>0</v>
      </c>
      <c r="H29" s="9">
        <v>3600</v>
      </c>
    </row>
    <row r="30" spans="1:8" x14ac:dyDescent="0.2">
      <c r="A30" s="19" t="s">
        <v>82</v>
      </c>
      <c r="B30" s="5">
        <v>215682.99</v>
      </c>
      <c r="C30" s="5">
        <v>-139546.85999999999</v>
      </c>
      <c r="D30" s="5">
        <f t="shared" si="0"/>
        <v>76136.13</v>
      </c>
      <c r="E30" s="5">
        <v>76136.13</v>
      </c>
      <c r="F30" s="5">
        <v>76136.13</v>
      </c>
      <c r="G30" s="5">
        <f t="shared" si="1"/>
        <v>0</v>
      </c>
      <c r="H30" s="9">
        <v>3700</v>
      </c>
    </row>
    <row r="31" spans="1:8" x14ac:dyDescent="0.2">
      <c r="A31" s="19" t="s">
        <v>83</v>
      </c>
      <c r="B31" s="5">
        <v>794306.94</v>
      </c>
      <c r="C31" s="5">
        <v>6243465.9100000001</v>
      </c>
      <c r="D31" s="5">
        <f t="shared" si="0"/>
        <v>7037772.8499999996</v>
      </c>
      <c r="E31" s="5">
        <v>7037772.8499999996</v>
      </c>
      <c r="F31" s="5">
        <v>7037772.8499999996</v>
      </c>
      <c r="G31" s="5">
        <f t="shared" si="1"/>
        <v>0</v>
      </c>
      <c r="H31" s="9">
        <v>3800</v>
      </c>
    </row>
    <row r="32" spans="1:8" x14ac:dyDescent="0.2">
      <c r="A32" s="19" t="s">
        <v>18</v>
      </c>
      <c r="B32" s="5">
        <v>13656180</v>
      </c>
      <c r="C32" s="5">
        <v>-1039660.15</v>
      </c>
      <c r="D32" s="5">
        <f t="shared" si="0"/>
        <v>12616519.85</v>
      </c>
      <c r="E32" s="5">
        <v>12616519.85</v>
      </c>
      <c r="F32" s="5">
        <v>12616519.85</v>
      </c>
      <c r="G32" s="5">
        <f t="shared" si="1"/>
        <v>0</v>
      </c>
      <c r="H32" s="9">
        <v>3900</v>
      </c>
    </row>
    <row r="33" spans="1:8" x14ac:dyDescent="0.2">
      <c r="A33" s="17" t="s">
        <v>124</v>
      </c>
      <c r="B33" s="13">
        <f>SUM(B34:B42)</f>
        <v>500000</v>
      </c>
      <c r="C33" s="13">
        <f>SUM(C34:C42)</f>
        <v>-500000</v>
      </c>
      <c r="D33" s="13">
        <f t="shared" si="0"/>
        <v>0</v>
      </c>
      <c r="E33" s="13">
        <f>SUM(E34:E42)</f>
        <v>0</v>
      </c>
      <c r="F33" s="13">
        <f>SUM(F34:F42)</f>
        <v>0</v>
      </c>
      <c r="G33" s="13">
        <f t="shared" si="1"/>
        <v>0</v>
      </c>
      <c r="H33" s="18">
        <v>0</v>
      </c>
    </row>
    <row r="34" spans="1:8" x14ac:dyDescent="0.2">
      <c r="A34" s="19" t="s">
        <v>84</v>
      </c>
      <c r="B34" s="5">
        <v>500000</v>
      </c>
      <c r="C34" s="5">
        <v>-500000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6229290.0300000003</v>
      </c>
      <c r="C43" s="13">
        <f>SUM(C44:C52)</f>
        <v>356090.4800000001</v>
      </c>
      <c r="D43" s="13">
        <f t="shared" si="0"/>
        <v>6585380.5100000007</v>
      </c>
      <c r="E43" s="13">
        <f>SUM(E44:E52)</f>
        <v>6525580.5099999998</v>
      </c>
      <c r="F43" s="13">
        <f>SUM(F44:F52)</f>
        <v>6525580.5099999998</v>
      </c>
      <c r="G43" s="13">
        <f t="shared" si="1"/>
        <v>59800.000000000931</v>
      </c>
      <c r="H43" s="18">
        <v>0</v>
      </c>
    </row>
    <row r="44" spans="1:8" x14ac:dyDescent="0.2">
      <c r="A44" s="4" t="s">
        <v>91</v>
      </c>
      <c r="B44" s="5">
        <v>773335.93</v>
      </c>
      <c r="C44" s="5">
        <v>-297069.03999999998</v>
      </c>
      <c r="D44" s="5">
        <f t="shared" si="0"/>
        <v>476266.89000000007</v>
      </c>
      <c r="E44" s="5">
        <v>476266.89</v>
      </c>
      <c r="F44" s="5">
        <v>476266.89</v>
      </c>
      <c r="G44" s="5">
        <f t="shared" si="1"/>
        <v>0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114000</v>
      </c>
      <c r="C46" s="5">
        <v>-34848</v>
      </c>
      <c r="D46" s="5">
        <f t="shared" si="0"/>
        <v>79152</v>
      </c>
      <c r="E46" s="5">
        <v>79152</v>
      </c>
      <c r="F46" s="5">
        <v>79152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1200000</v>
      </c>
      <c r="C47" s="5">
        <v>3527000</v>
      </c>
      <c r="D47" s="5">
        <f t="shared" si="0"/>
        <v>4727000</v>
      </c>
      <c r="E47" s="5">
        <v>4727000</v>
      </c>
      <c r="F47" s="5">
        <v>4727000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3779954.1</v>
      </c>
      <c r="C49" s="5">
        <v>-2816741.86</v>
      </c>
      <c r="D49" s="5">
        <f t="shared" si="0"/>
        <v>963212.24000000022</v>
      </c>
      <c r="E49" s="5">
        <v>903412.24</v>
      </c>
      <c r="F49" s="5">
        <v>903412.24</v>
      </c>
      <c r="G49" s="5">
        <f t="shared" si="1"/>
        <v>59800.000000000233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362000</v>
      </c>
      <c r="C52" s="5">
        <v>-22250.62</v>
      </c>
      <c r="D52" s="5">
        <f t="shared" si="0"/>
        <v>339749.38</v>
      </c>
      <c r="E52" s="5">
        <v>339749.38</v>
      </c>
      <c r="F52" s="5">
        <v>339749.38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28645880.57</v>
      </c>
      <c r="C53" s="13">
        <f>SUM(C54:C56)</f>
        <v>31229206.960000001</v>
      </c>
      <c r="D53" s="13">
        <f t="shared" si="0"/>
        <v>59875087.530000001</v>
      </c>
      <c r="E53" s="13">
        <f>SUM(E54:E56)</f>
        <v>50912146.240000002</v>
      </c>
      <c r="F53" s="13">
        <f>SUM(F54:F56)</f>
        <v>50912146.240000002</v>
      </c>
      <c r="G53" s="13">
        <f t="shared" si="1"/>
        <v>8962941.2899999991</v>
      </c>
      <c r="H53" s="18">
        <v>0</v>
      </c>
    </row>
    <row r="54" spans="1:8" x14ac:dyDescent="0.2">
      <c r="A54" s="19" t="s">
        <v>100</v>
      </c>
      <c r="B54" s="5">
        <v>27945880.57</v>
      </c>
      <c r="C54" s="5">
        <v>30820043.760000002</v>
      </c>
      <c r="D54" s="5">
        <f t="shared" si="0"/>
        <v>58765924.329999998</v>
      </c>
      <c r="E54" s="5">
        <v>49802983.039999999</v>
      </c>
      <c r="F54" s="5">
        <v>49802983.039999999</v>
      </c>
      <c r="G54" s="5">
        <f t="shared" si="1"/>
        <v>8962941.2899999991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700000</v>
      </c>
      <c r="C56" s="5">
        <v>409163.2</v>
      </c>
      <c r="D56" s="5">
        <f t="shared" si="0"/>
        <v>1109163.2</v>
      </c>
      <c r="E56" s="5">
        <v>1109163.2</v>
      </c>
      <c r="F56" s="5">
        <v>1109163.2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205696681.00999999</v>
      </c>
      <c r="C77" s="15">
        <f t="shared" si="4"/>
        <v>27331343.789999999</v>
      </c>
      <c r="D77" s="15">
        <f t="shared" si="4"/>
        <v>233028024.79999998</v>
      </c>
      <c r="E77" s="15">
        <f t="shared" si="4"/>
        <v>222334404.52000001</v>
      </c>
      <c r="F77" s="15">
        <f t="shared" si="4"/>
        <v>222334404.52000001</v>
      </c>
      <c r="G77" s="15">
        <f t="shared" si="4"/>
        <v>10693620.279999997</v>
      </c>
    </row>
    <row r="78" spans="1:8" s="49" customFormat="1" ht="12" x14ac:dyDescent="0.2"/>
    <row r="79" spans="1:8" s="49" customFormat="1" ht="12" x14ac:dyDescent="0.2">
      <c r="A79" s="49" t="s">
        <v>120</v>
      </c>
    </row>
    <row r="80" spans="1:8" s="49" customFormat="1" ht="12" x14ac:dyDescent="0.2"/>
    <row r="81" spans="1:7" s="49" customFormat="1" ht="12" x14ac:dyDescent="0.2"/>
    <row r="82" spans="1:7" s="49" customFormat="1" ht="12" x14ac:dyDescent="0.2">
      <c r="A82" s="50" t="s">
        <v>144</v>
      </c>
      <c r="B82" s="51"/>
      <c r="C82" s="52"/>
      <c r="D82" s="52"/>
      <c r="E82" s="53" t="s">
        <v>144</v>
      </c>
      <c r="F82" s="53"/>
      <c r="G82" s="53"/>
    </row>
    <row r="83" spans="1:7" s="49" customFormat="1" ht="12" customHeight="1" x14ac:dyDescent="0.2">
      <c r="A83" s="54" t="s">
        <v>145</v>
      </c>
      <c r="B83" s="51"/>
      <c r="C83" s="52"/>
      <c r="D83" s="52"/>
      <c r="E83" s="55" t="s">
        <v>146</v>
      </c>
      <c r="F83" s="55"/>
      <c r="G83" s="55"/>
    </row>
    <row r="84" spans="1:7" s="49" customFormat="1" ht="12" x14ac:dyDescent="0.2">
      <c r="A84" s="56" t="s">
        <v>148</v>
      </c>
      <c r="B84" s="51"/>
      <c r="C84" s="52"/>
      <c r="D84" s="52"/>
      <c r="E84" s="57" t="s">
        <v>147</v>
      </c>
      <c r="F84" s="57"/>
      <c r="G84" s="57"/>
    </row>
    <row r="85" spans="1:7" s="49" customFormat="1" ht="12" x14ac:dyDescent="0.2"/>
    <row r="86" spans="1:7" s="49" customFormat="1" ht="12" x14ac:dyDescent="0.2"/>
    <row r="87" spans="1:7" s="49" customFormat="1" ht="12" x14ac:dyDescent="0.2"/>
    <row r="88" spans="1:7" s="49" customFormat="1" ht="12" x14ac:dyDescent="0.2"/>
  </sheetData>
  <sheetProtection formatCells="0" formatColumns="0" formatRows="0" autoFilter="0"/>
  <mergeCells count="5">
    <mergeCell ref="E82:G82"/>
    <mergeCell ref="E83:G83"/>
    <mergeCell ref="E84:G84"/>
    <mergeCell ref="A1:G1"/>
    <mergeCell ref="G2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170321510.41</v>
      </c>
      <c r="C6" s="5">
        <v>-3753953.65</v>
      </c>
      <c r="D6" s="5">
        <f>B6+C6</f>
        <v>166567556.75999999</v>
      </c>
      <c r="E6" s="5">
        <v>164896677.77000001</v>
      </c>
      <c r="F6" s="5">
        <v>164896677.77000001</v>
      </c>
      <c r="G6" s="5">
        <f>D6-E6</f>
        <v>1670878.9899999797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35375170.600000001</v>
      </c>
      <c r="C8" s="5">
        <v>31085297.440000001</v>
      </c>
      <c r="D8" s="5">
        <f>B8+C8</f>
        <v>66460468.040000007</v>
      </c>
      <c r="E8" s="5">
        <v>57437726.75</v>
      </c>
      <c r="F8" s="5">
        <v>57437726.75</v>
      </c>
      <c r="G8" s="5">
        <f>D8-E8</f>
        <v>9022741.2900000066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205696681.00999999</v>
      </c>
      <c r="C16" s="15">
        <f t="shared" si="0"/>
        <v>27331343.790000003</v>
      </c>
      <c r="D16" s="15">
        <f t="shared" si="0"/>
        <v>233028024.80000001</v>
      </c>
      <c r="E16" s="15">
        <f t="shared" si="0"/>
        <v>222334404.52000001</v>
      </c>
      <c r="F16" s="15">
        <f t="shared" si="0"/>
        <v>222334404.52000001</v>
      </c>
      <c r="G16" s="15">
        <f t="shared" si="0"/>
        <v>10693620.279999986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workbookViewId="0">
      <selection activeCell="A15" sqref="A15:J1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140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8035472.4100000001</v>
      </c>
      <c r="C7" s="5">
        <v>109549.75</v>
      </c>
      <c r="D7" s="5">
        <f>B7+C7</f>
        <v>8145022.1600000001</v>
      </c>
      <c r="E7" s="5">
        <v>8108504.1200000001</v>
      </c>
      <c r="F7" s="5">
        <v>8108504.1200000001</v>
      </c>
      <c r="G7" s="5">
        <f>D7-E7</f>
        <v>36518.040000000037</v>
      </c>
    </row>
    <row r="8" spans="1:7" x14ac:dyDescent="0.2">
      <c r="A8" s="22" t="s">
        <v>132</v>
      </c>
      <c r="B8" s="5">
        <v>6035412.5800000001</v>
      </c>
      <c r="C8" s="5">
        <v>5215834.71</v>
      </c>
      <c r="D8" s="5">
        <f t="shared" ref="D8:D13" si="0">B8+C8</f>
        <v>11251247.289999999</v>
      </c>
      <c r="E8" s="5">
        <v>11233152.710000001</v>
      </c>
      <c r="F8" s="5">
        <v>11233152.710000001</v>
      </c>
      <c r="G8" s="5">
        <f t="shared" ref="G8:G13" si="1">D8-E8</f>
        <v>18094.579999998212</v>
      </c>
    </row>
    <row r="9" spans="1:7" x14ac:dyDescent="0.2">
      <c r="A9" s="22" t="s">
        <v>133</v>
      </c>
      <c r="B9" s="5">
        <v>41073836.799999997</v>
      </c>
      <c r="C9" s="5">
        <v>28948186.170000002</v>
      </c>
      <c r="D9" s="5">
        <f t="shared" si="0"/>
        <v>70022022.969999999</v>
      </c>
      <c r="E9" s="5">
        <v>60931036.170000002</v>
      </c>
      <c r="F9" s="5">
        <v>60931036.170000002</v>
      </c>
      <c r="G9" s="5">
        <f t="shared" si="1"/>
        <v>9090986.799999997</v>
      </c>
    </row>
    <row r="10" spans="1:7" x14ac:dyDescent="0.2">
      <c r="A10" s="22" t="s">
        <v>134</v>
      </c>
      <c r="B10" s="5">
        <v>51486450.399999999</v>
      </c>
      <c r="C10" s="5">
        <v>867322.28</v>
      </c>
      <c r="D10" s="5">
        <f t="shared" si="0"/>
        <v>52353772.68</v>
      </c>
      <c r="E10" s="5">
        <v>52209224.920000002</v>
      </c>
      <c r="F10" s="5">
        <v>52209224.920000002</v>
      </c>
      <c r="G10" s="5">
        <f t="shared" si="1"/>
        <v>144547.75999999791</v>
      </c>
    </row>
    <row r="11" spans="1:7" x14ac:dyDescent="0.2">
      <c r="A11" s="22" t="s">
        <v>135</v>
      </c>
      <c r="B11" s="5">
        <v>7249065.2400000002</v>
      </c>
      <c r="C11" s="5">
        <v>-541243.64</v>
      </c>
      <c r="D11" s="5">
        <f t="shared" si="0"/>
        <v>6707821.6000000006</v>
      </c>
      <c r="E11" s="5">
        <v>6565253.6299999999</v>
      </c>
      <c r="F11" s="5">
        <v>6565253.6299999999</v>
      </c>
      <c r="G11" s="5">
        <f t="shared" si="1"/>
        <v>142567.97000000067</v>
      </c>
    </row>
    <row r="12" spans="1:7" x14ac:dyDescent="0.2">
      <c r="A12" s="22" t="s">
        <v>136</v>
      </c>
      <c r="B12" s="5">
        <v>48558683.420000002</v>
      </c>
      <c r="C12" s="5">
        <v>-5047878.03</v>
      </c>
      <c r="D12" s="5">
        <f t="shared" si="0"/>
        <v>43510805.390000001</v>
      </c>
      <c r="E12" s="5">
        <v>43339947.600000001</v>
      </c>
      <c r="F12" s="5">
        <v>43339947.600000001</v>
      </c>
      <c r="G12" s="5">
        <f t="shared" si="1"/>
        <v>170857.78999999911</v>
      </c>
    </row>
    <row r="13" spans="1:7" x14ac:dyDescent="0.2">
      <c r="A13" s="22" t="s">
        <v>137</v>
      </c>
      <c r="B13" s="5">
        <v>25673051.129999999</v>
      </c>
      <c r="C13" s="5">
        <v>116633.28</v>
      </c>
      <c r="D13" s="5">
        <f t="shared" si="0"/>
        <v>25789684.41</v>
      </c>
      <c r="E13" s="5">
        <v>24771480.699999999</v>
      </c>
      <c r="F13" s="5">
        <v>24771480.699999999</v>
      </c>
      <c r="G13" s="5">
        <f t="shared" si="1"/>
        <v>1018203.7100000009</v>
      </c>
    </row>
    <row r="14" spans="1:7" x14ac:dyDescent="0.2">
      <c r="A14" s="22" t="s">
        <v>138</v>
      </c>
      <c r="B14" s="5">
        <v>15660156.779999999</v>
      </c>
      <c r="C14" s="5">
        <v>-1979390.35</v>
      </c>
      <c r="D14" s="5">
        <f t="shared" ref="D14" si="2">B14+C14</f>
        <v>13680766.43</v>
      </c>
      <c r="E14" s="5">
        <v>13610134.02</v>
      </c>
      <c r="F14" s="5">
        <v>13610134.02</v>
      </c>
      <c r="G14" s="5">
        <f t="shared" ref="G14" si="3">D14-E14</f>
        <v>70632.410000000149</v>
      </c>
    </row>
    <row r="15" spans="1:7" x14ac:dyDescent="0.2">
      <c r="A15" s="22" t="s">
        <v>139</v>
      </c>
      <c r="B15" s="5">
        <v>1924552.25</v>
      </c>
      <c r="C15" s="5">
        <v>-357670.38</v>
      </c>
      <c r="D15" s="5">
        <f t="shared" ref="D15" si="4">B15+C15</f>
        <v>1566881.87</v>
      </c>
      <c r="E15" s="5">
        <v>1565670.65</v>
      </c>
      <c r="F15" s="5">
        <v>1565670.65</v>
      </c>
      <c r="G15" s="5">
        <f t="shared" ref="G15" si="5">D15-E15</f>
        <v>1211.2200000002049</v>
      </c>
    </row>
    <row r="16" spans="1:7" x14ac:dyDescent="0.2">
      <c r="A16" s="22"/>
      <c r="B16" s="5"/>
      <c r="C16" s="5"/>
      <c r="D16" s="5"/>
      <c r="E16" s="5"/>
      <c r="F16" s="5"/>
      <c r="G16" s="5"/>
    </row>
    <row r="17" spans="1:7" x14ac:dyDescent="0.2">
      <c r="A17" s="11" t="s">
        <v>50</v>
      </c>
      <c r="B17" s="16">
        <f t="shared" ref="B17:G17" si="6">SUM(B7:B16)</f>
        <v>205696681.00999999</v>
      </c>
      <c r="C17" s="16">
        <f t="shared" si="6"/>
        <v>27331343.790000003</v>
      </c>
      <c r="D17" s="16">
        <f t="shared" si="6"/>
        <v>233028024.79999998</v>
      </c>
      <c r="E17" s="16">
        <f t="shared" si="6"/>
        <v>222334404.52000001</v>
      </c>
      <c r="F17" s="16">
        <f t="shared" si="6"/>
        <v>222334404.52000001</v>
      </c>
      <c r="G17" s="16">
        <f t="shared" si="6"/>
        <v>10693620.279999994</v>
      </c>
    </row>
    <row r="20" spans="1:7" ht="45" customHeight="1" x14ac:dyDescent="0.2">
      <c r="A20" s="46" t="s">
        <v>141</v>
      </c>
      <c r="B20" s="47"/>
      <c r="C20" s="47"/>
      <c r="D20" s="47"/>
      <c r="E20" s="47"/>
      <c r="F20" s="47"/>
      <c r="G20" s="48"/>
    </row>
    <row r="21" spans="1:7" ht="15" customHeight="1" x14ac:dyDescent="0.2">
      <c r="A21" s="36"/>
      <c r="B21" s="35"/>
      <c r="C21" s="35"/>
      <c r="D21" s="35"/>
      <c r="E21" s="35"/>
      <c r="F21" s="35"/>
      <c r="G21" s="37"/>
    </row>
    <row r="22" spans="1:7" x14ac:dyDescent="0.2">
      <c r="A22" s="31"/>
      <c r="B22" s="28"/>
      <c r="C22" s="29"/>
      <c r="D22" s="40" t="s">
        <v>57</v>
      </c>
      <c r="E22" s="29"/>
      <c r="F22" s="30"/>
      <c r="G22" s="43" t="s">
        <v>56</v>
      </c>
    </row>
    <row r="23" spans="1:7" ht="22.5" x14ac:dyDescent="0.2">
      <c r="A23" s="27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44"/>
    </row>
    <row r="24" spans="1:7" x14ac:dyDescent="0.2">
      <c r="A24" s="32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33"/>
      <c r="B25" s="34"/>
      <c r="C25" s="34"/>
      <c r="D25" s="34"/>
      <c r="E25" s="34"/>
      <c r="F25" s="34"/>
      <c r="G25" s="34"/>
    </row>
    <row r="26" spans="1:7" x14ac:dyDescent="0.2">
      <c r="A26" s="23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3" t="s">
        <v>9</v>
      </c>
      <c r="B27" s="5">
        <v>0</v>
      </c>
      <c r="C27" s="5">
        <v>0</v>
      </c>
      <c r="D27" s="5">
        <f t="shared" ref="D27:D29" si="7">B27+C27</f>
        <v>0</v>
      </c>
      <c r="E27" s="5">
        <v>0</v>
      </c>
      <c r="F27" s="5">
        <v>0</v>
      </c>
      <c r="G27" s="5">
        <f t="shared" ref="G27:G29" si="8">D27-E27</f>
        <v>0</v>
      </c>
    </row>
    <row r="28" spans="1:7" x14ac:dyDescent="0.2">
      <c r="A28" s="23" t="s">
        <v>10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23" t="s">
        <v>121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23"/>
      <c r="B30" s="5"/>
      <c r="C30" s="5"/>
      <c r="D30" s="5"/>
      <c r="E30" s="5"/>
      <c r="F30" s="5"/>
      <c r="G30" s="5"/>
    </row>
    <row r="31" spans="1:7" x14ac:dyDescent="0.2">
      <c r="A31" s="11" t="s">
        <v>50</v>
      </c>
      <c r="B31" s="16">
        <f t="shared" ref="B31:G31" si="9">SUM(B26:B29)</f>
        <v>0</v>
      </c>
      <c r="C31" s="16">
        <f t="shared" si="9"/>
        <v>0</v>
      </c>
      <c r="D31" s="16">
        <f t="shared" si="9"/>
        <v>0</v>
      </c>
      <c r="E31" s="16">
        <f t="shared" si="9"/>
        <v>0</v>
      </c>
      <c r="F31" s="16">
        <f t="shared" si="9"/>
        <v>0</v>
      </c>
      <c r="G31" s="16">
        <f t="shared" si="9"/>
        <v>0</v>
      </c>
    </row>
    <row r="34" spans="1:7" ht="45" customHeight="1" x14ac:dyDescent="0.2">
      <c r="A34" s="45" t="s">
        <v>142</v>
      </c>
      <c r="B34" s="41"/>
      <c r="C34" s="41"/>
      <c r="D34" s="41"/>
      <c r="E34" s="41"/>
      <c r="F34" s="41"/>
      <c r="G34" s="42"/>
    </row>
    <row r="35" spans="1:7" x14ac:dyDescent="0.2">
      <c r="A35" s="31"/>
      <c r="B35" s="28"/>
      <c r="C35" s="29"/>
      <c r="D35" s="40" t="s">
        <v>57</v>
      </c>
      <c r="E35" s="29"/>
      <c r="F35" s="30"/>
      <c r="G35" s="43" t="s">
        <v>56</v>
      </c>
    </row>
    <row r="36" spans="1:7" ht="22.5" x14ac:dyDescent="0.2">
      <c r="A36" s="2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44"/>
    </row>
    <row r="37" spans="1:7" x14ac:dyDescent="0.2">
      <c r="A37" s="32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33"/>
      <c r="B38" s="34"/>
      <c r="C38" s="34"/>
      <c r="D38" s="34"/>
      <c r="E38" s="34"/>
      <c r="F38" s="34"/>
      <c r="G38" s="34"/>
    </row>
    <row r="39" spans="1:7" x14ac:dyDescent="0.2">
      <c r="A39" s="24" t="s">
        <v>12</v>
      </c>
      <c r="B39" s="5">
        <v>205696681.00999999</v>
      </c>
      <c r="C39" s="5">
        <v>27331343.789999999</v>
      </c>
      <c r="D39" s="5">
        <f t="shared" ref="D39:D51" si="10">B39+C39</f>
        <v>233028024.79999998</v>
      </c>
      <c r="E39" s="5">
        <v>222334404.52000001</v>
      </c>
      <c r="F39" s="5">
        <v>222334404.52000001</v>
      </c>
      <c r="G39" s="5">
        <f t="shared" ref="G39:G51" si="11">D39-E39</f>
        <v>10693620.279999971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11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13</v>
      </c>
      <c r="B43" s="5">
        <v>0</v>
      </c>
      <c r="C43" s="5">
        <v>0</v>
      </c>
      <c r="D43" s="5">
        <f t="shared" si="10"/>
        <v>0</v>
      </c>
      <c r="E43" s="5">
        <v>0</v>
      </c>
      <c r="F43" s="5">
        <v>0</v>
      </c>
      <c r="G43" s="5">
        <f t="shared" si="11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x14ac:dyDescent="0.2">
      <c r="A45" s="24" t="s">
        <v>25</v>
      </c>
      <c r="B45" s="5">
        <v>0</v>
      </c>
      <c r="C45" s="5">
        <v>0</v>
      </c>
      <c r="D45" s="5">
        <f t="shared" si="10"/>
        <v>0</v>
      </c>
      <c r="E45" s="5">
        <v>0</v>
      </c>
      <c r="F45" s="5">
        <v>0</v>
      </c>
      <c r="G45" s="5">
        <f t="shared" si="11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ht="22.5" x14ac:dyDescent="0.2">
      <c r="A47" s="24" t="s">
        <v>26</v>
      </c>
      <c r="B47" s="5">
        <v>0</v>
      </c>
      <c r="C47" s="5">
        <v>0</v>
      </c>
      <c r="D47" s="5">
        <f t="shared" si="10"/>
        <v>0</v>
      </c>
      <c r="E47" s="5">
        <v>0</v>
      </c>
      <c r="F47" s="5">
        <v>0</v>
      </c>
      <c r="G47" s="5">
        <f t="shared" si="11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128</v>
      </c>
      <c r="B49" s="5">
        <v>0</v>
      </c>
      <c r="C49" s="5">
        <v>0</v>
      </c>
      <c r="D49" s="5">
        <f t="shared" si="10"/>
        <v>0</v>
      </c>
      <c r="E49" s="5">
        <v>0</v>
      </c>
      <c r="F49" s="5">
        <v>0</v>
      </c>
      <c r="G49" s="5">
        <f t="shared" si="11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14</v>
      </c>
      <c r="B51" s="5">
        <v>0</v>
      </c>
      <c r="C51" s="5">
        <v>0</v>
      </c>
      <c r="D51" s="5">
        <f t="shared" si="10"/>
        <v>0</v>
      </c>
      <c r="E51" s="5">
        <v>0</v>
      </c>
      <c r="F51" s="5">
        <v>0</v>
      </c>
      <c r="G51" s="5">
        <f t="shared" si="1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11" t="s">
        <v>50</v>
      </c>
      <c r="B53" s="16">
        <f t="shared" ref="B53:G53" si="12">SUM(B39:B51)</f>
        <v>205696681.00999999</v>
      </c>
      <c r="C53" s="16">
        <f t="shared" si="12"/>
        <v>27331343.789999999</v>
      </c>
      <c r="D53" s="16">
        <f t="shared" si="12"/>
        <v>233028024.79999998</v>
      </c>
      <c r="E53" s="16">
        <f t="shared" si="12"/>
        <v>222334404.52000001</v>
      </c>
      <c r="F53" s="16">
        <f t="shared" si="12"/>
        <v>222334404.52000001</v>
      </c>
      <c r="G53" s="16">
        <f t="shared" si="12"/>
        <v>10693620.279999971</v>
      </c>
    </row>
    <row r="55" spans="1:7" x14ac:dyDescent="0.2">
      <c r="A55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0:G20"/>
    <mergeCell ref="G35:G36"/>
    <mergeCell ref="G22:G23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143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205696681.00999999</v>
      </c>
      <c r="C16" s="13">
        <f t="shared" si="3"/>
        <v>27331343.789999999</v>
      </c>
      <c r="D16" s="13">
        <f t="shared" si="3"/>
        <v>233028024.79999998</v>
      </c>
      <c r="E16" s="13">
        <f t="shared" si="3"/>
        <v>222334404.52000001</v>
      </c>
      <c r="F16" s="13">
        <f t="shared" si="3"/>
        <v>222334404.52000001</v>
      </c>
      <c r="G16" s="13">
        <f t="shared" si="3"/>
        <v>10693620.279999971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205696681.00999999</v>
      </c>
      <c r="C18" s="5">
        <v>27331343.789999999</v>
      </c>
      <c r="D18" s="5">
        <f t="shared" ref="D18:D23" si="5">B18+C18</f>
        <v>233028024.79999998</v>
      </c>
      <c r="E18" s="5">
        <v>222334404.52000001</v>
      </c>
      <c r="F18" s="5">
        <v>222334404.52000001</v>
      </c>
      <c r="G18" s="5">
        <f t="shared" si="4"/>
        <v>10693620.279999971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205696681.00999999</v>
      </c>
      <c r="C42" s="16">
        <f t="shared" si="12"/>
        <v>27331343.789999999</v>
      </c>
      <c r="D42" s="16">
        <f t="shared" si="12"/>
        <v>233028024.79999998</v>
      </c>
      <c r="E42" s="16">
        <f t="shared" si="12"/>
        <v>222334404.52000001</v>
      </c>
      <c r="F42" s="16">
        <f t="shared" si="12"/>
        <v>222334404.52000001</v>
      </c>
      <c r="G42" s="16">
        <f t="shared" si="12"/>
        <v>10693620.279999971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ADM1</cp:lastModifiedBy>
  <cp:lastPrinted>2025-01-29T20:01:48Z</cp:lastPrinted>
  <dcterms:created xsi:type="dcterms:W3CDTF">2014-02-10T03:37:14Z</dcterms:created>
  <dcterms:modified xsi:type="dcterms:W3CDTF">2025-01-29T20:01:53Z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