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SAPASMA Interner 4toTrim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5" i="4" l="1"/>
  <c r="Q35" i="4"/>
  <c r="I35" i="4" l="1"/>
  <c r="H35" i="4"/>
  <c r="G35" i="4"/>
  <c r="N4" i="4" l="1"/>
  <c r="Q4" i="4"/>
  <c r="P4" i="4"/>
</calcChain>
</file>

<file path=xl/sharedStrings.xml><?xml version="1.0" encoding="utf-8"?>
<sst xmlns="http://schemas.openxmlformats.org/spreadsheetml/2006/main" count="239" uniqueCount="69">
  <si>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</si>
  <si>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</si>
  <si>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</si>
  <si>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</si>
  <si>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</si>
  <si>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</si>
  <si>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</si>
  <si>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</si>
  <si>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</si>
  <si>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</si>
  <si>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</si>
  <si>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</si>
  <si>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</si>
  <si>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</si>
  <si>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</si>
  <si>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</si>
  <si>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</si>
  <si>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</si>
  <si>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</si>
  <si>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</si>
  <si>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</si>
  <si>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</si>
  <si>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PRESTACION DE SERVICIOS PUBLICOS</t>
  </si>
  <si>
    <t>5110</t>
  </si>
  <si>
    <t>BIENES MUEBLES</t>
  </si>
  <si>
    <t>CONSEJO DIRECTIVO</t>
  </si>
  <si>
    <t>31120M33A010000</t>
  </si>
  <si>
    <t>E0002</t>
  </si>
  <si>
    <t>SANEAMIENTO DEL AGUA</t>
  </si>
  <si>
    <t>DIRECCION GENERAL</t>
  </si>
  <si>
    <t>31120M33A020000</t>
  </si>
  <si>
    <t>E0003</t>
  </si>
  <si>
    <t>SERVICIOS OPERATIVOS</t>
  </si>
  <si>
    <t>DIRECCION DE PROYECTOS Y CONSTRUCCION</t>
  </si>
  <si>
    <t>31120M33A030000</t>
  </si>
  <si>
    <t>E0004</t>
  </si>
  <si>
    <t>OBRA PUB REC PROPIOS</t>
  </si>
  <si>
    <t>DIRECCION DE OPERACION</t>
  </si>
  <si>
    <t>31120M33A040000</t>
  </si>
  <si>
    <t>E0005</t>
  </si>
  <si>
    <t>SERVICIOS ADMVOS</t>
  </si>
  <si>
    <t>DIRECCION APOYO RURAL</t>
  </si>
  <si>
    <t>31120M33A050000</t>
  </si>
  <si>
    <t>E0006</t>
  </si>
  <si>
    <t>COORDINAR Y SUPERVISAR LOS PROCESOS ADMON Y OPERA</t>
  </si>
  <si>
    <t>DIRECCION ADMINISTRACION</t>
  </si>
  <si>
    <t>31120M33A060000</t>
  </si>
  <si>
    <t>5150</t>
  </si>
  <si>
    <t>E0008</t>
  </si>
  <si>
    <t>ATENCION DE PRIMER CONTACTO USUARIO</t>
  </si>
  <si>
    <t>DIRECCION COMERCIALIZACION</t>
  </si>
  <si>
    <t>31120M33A080000</t>
  </si>
  <si>
    <t>E0009</t>
  </si>
  <si>
    <t>RESPUESTA DESARROLLO FRACCIONAMIENTOS</t>
  </si>
  <si>
    <t>DIRECCION FACTILIDADES</t>
  </si>
  <si>
    <t>31120M33A090000</t>
  </si>
  <si>
    <t>E0007</t>
  </si>
  <si>
    <t>SUMINISTRO DE AGUA CON CALIDAD SANEA AGUA RESIDUAL</t>
  </si>
  <si>
    <t>5310</t>
  </si>
  <si>
    <t>DIRECCION CALIDAD DE AGUA</t>
  </si>
  <si>
    <t>31120M33A070000</t>
  </si>
  <si>
    <t>5410</t>
  </si>
  <si>
    <t>5620</t>
  </si>
  <si>
    <t>5650</t>
  </si>
  <si>
    <t>6130</t>
  </si>
  <si>
    <t>OBRA</t>
  </si>
  <si>
    <t/>
  </si>
  <si>
    <t>6310</t>
  </si>
  <si>
    <t>Sistema de Agua Potable y Alcantarillado San Miguel de Allende, Gto. 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</si>
</sst>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selection activeCell="A35" sqref="A35:Q3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100000</v>
      </c>
      <c r="H4" s="10">
        <v>26623.39</v>
      </c>
      <c r="I4" s="10">
        <v>26623.39</v>
      </c>
      <c r="J4" s="5"/>
      <c r="K4" s="5"/>
      <c r="L4" s="5"/>
      <c r="M4" s="8" t="s">
        <v>17</v>
      </c>
      <c r="N4" s="7">
        <f t="shared" ref="N4:N34" si="0">IF(G4&gt;0,I4/G4,0)</f>
        <v>0.26623389999999997</v>
      </c>
      <c r="O4" s="7">
        <f t="shared" ref="O4:O34" si="1">IF(H4&gt;0,I4/H4,0)</f>
        <v>1</v>
      </c>
      <c r="P4" s="6">
        <f t="shared" ref="P4:P34" si="2">IF(J4=0,0,L4/J4)</f>
        <v>0</v>
      </c>
      <c r="Q4" s="6">
        <f t="shared" ref="Q4:Q34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40000</v>
      </c>
      <c r="H5" s="10">
        <v>20480</v>
      </c>
      <c r="I5" s="10">
        <v>20480</v>
      </c>
      <c r="J5" s="5"/>
      <c r="K5" s="5"/>
      <c r="L5" s="5"/>
      <c r="M5" s="8" t="s">
        <v>17</v>
      </c>
      <c r="N5" s="7">
        <f t="shared" si="0"/>
        <v>0.51200000000000001</v>
      </c>
      <c r="O5" s="7">
        <f t="shared" si="1"/>
        <v>1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24716.400000000001</v>
      </c>
      <c r="H6" s="10">
        <v>19960</v>
      </c>
      <c r="I6" s="10">
        <v>19960</v>
      </c>
      <c r="J6" s="5"/>
      <c r="K6" s="5"/>
      <c r="L6" s="5"/>
      <c r="M6" s="8" t="s">
        <v>17</v>
      </c>
      <c r="N6" s="7">
        <f t="shared" si="0"/>
        <v>0.80756097166253982</v>
      </c>
      <c r="O6" s="7">
        <f t="shared" si="1"/>
        <v>1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9720</v>
      </c>
      <c r="H7" s="10">
        <v>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2589.1999999999998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43</v>
      </c>
      <c r="B9" s="12" t="s">
        <v>44</v>
      </c>
      <c r="C9" s="12" t="s">
        <v>23</v>
      </c>
      <c r="D9" s="12" t="s">
        <v>24</v>
      </c>
      <c r="E9" s="12" t="s">
        <v>46</v>
      </c>
      <c r="F9" s="12" t="s">
        <v>45</v>
      </c>
      <c r="G9" s="10">
        <v>60000</v>
      </c>
      <c r="H9" s="10">
        <v>22959.3</v>
      </c>
      <c r="I9" s="10">
        <v>22959.3</v>
      </c>
      <c r="J9" s="5"/>
      <c r="K9" s="5"/>
      <c r="L9" s="5"/>
      <c r="M9" s="8" t="s">
        <v>17</v>
      </c>
      <c r="N9" s="7">
        <f t="shared" si="0"/>
        <v>0.38265499999999997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21</v>
      </c>
      <c r="B10" s="12" t="s">
        <v>22</v>
      </c>
      <c r="C10" s="12" t="s">
        <v>47</v>
      </c>
      <c r="D10" s="12" t="s">
        <v>24</v>
      </c>
      <c r="E10" s="12" t="s">
        <v>26</v>
      </c>
      <c r="F10" s="12" t="s">
        <v>25</v>
      </c>
      <c r="G10" s="10">
        <v>100000</v>
      </c>
      <c r="H10" s="10">
        <v>67898.039999999994</v>
      </c>
      <c r="I10" s="10">
        <v>67898.039999999994</v>
      </c>
      <c r="J10" s="5"/>
      <c r="K10" s="5"/>
      <c r="L10" s="5"/>
      <c r="M10" s="8" t="s">
        <v>17</v>
      </c>
      <c r="N10" s="7">
        <f t="shared" si="0"/>
        <v>0.67898039999999993</v>
      </c>
      <c r="O10" s="7">
        <f t="shared" si="1"/>
        <v>1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27</v>
      </c>
      <c r="B11" s="12" t="s">
        <v>28</v>
      </c>
      <c r="C11" s="12" t="s">
        <v>47</v>
      </c>
      <c r="D11" s="12" t="s">
        <v>24</v>
      </c>
      <c r="E11" s="12" t="s">
        <v>30</v>
      </c>
      <c r="F11" s="12" t="s">
        <v>29</v>
      </c>
      <c r="G11" s="10">
        <v>121310.33</v>
      </c>
      <c r="H11" s="10">
        <v>24913.79</v>
      </c>
      <c r="I11" s="10">
        <v>24913.79</v>
      </c>
      <c r="J11" s="5"/>
      <c r="K11" s="5"/>
      <c r="L11" s="5"/>
      <c r="M11" s="8" t="s">
        <v>17</v>
      </c>
      <c r="N11" s="7">
        <f t="shared" si="0"/>
        <v>0.20537237018479795</v>
      </c>
      <c r="O11" s="7">
        <f t="shared" si="1"/>
        <v>1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31</v>
      </c>
      <c r="B12" s="12" t="s">
        <v>32</v>
      </c>
      <c r="C12" s="12" t="s">
        <v>47</v>
      </c>
      <c r="D12" s="12" t="s">
        <v>24</v>
      </c>
      <c r="E12" s="12" t="s">
        <v>34</v>
      </c>
      <c r="F12" s="12" t="s">
        <v>33</v>
      </c>
      <c r="G12" s="10">
        <v>65000</v>
      </c>
      <c r="H12" s="10">
        <v>20387.93</v>
      </c>
      <c r="I12" s="10">
        <v>20387.93</v>
      </c>
      <c r="J12" s="5"/>
      <c r="K12" s="5"/>
      <c r="L12" s="5"/>
      <c r="M12" s="8" t="s">
        <v>17</v>
      </c>
      <c r="N12" s="7">
        <f t="shared" si="0"/>
        <v>0.31366046153846155</v>
      </c>
      <c r="O12" s="7">
        <f t="shared" si="1"/>
        <v>1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35</v>
      </c>
      <c r="B13" s="12" t="s">
        <v>36</v>
      </c>
      <c r="C13" s="12" t="s">
        <v>47</v>
      </c>
      <c r="D13" s="12" t="s">
        <v>24</v>
      </c>
      <c r="E13" s="12" t="s">
        <v>38</v>
      </c>
      <c r="F13" s="12" t="s">
        <v>37</v>
      </c>
      <c r="G13" s="10">
        <v>20000</v>
      </c>
      <c r="H13" s="10">
        <v>15488.66</v>
      </c>
      <c r="I13" s="10">
        <v>15488.66</v>
      </c>
      <c r="J13" s="5"/>
      <c r="K13" s="5"/>
      <c r="L13" s="5"/>
      <c r="M13" s="8" t="s">
        <v>17</v>
      </c>
      <c r="N13" s="7">
        <f t="shared" si="0"/>
        <v>0.77443300000000004</v>
      </c>
      <c r="O13" s="7">
        <f t="shared" si="1"/>
        <v>1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39</v>
      </c>
      <c r="B14" s="12" t="s">
        <v>40</v>
      </c>
      <c r="C14" s="12" t="s">
        <v>47</v>
      </c>
      <c r="D14" s="12" t="s">
        <v>24</v>
      </c>
      <c r="E14" s="12" t="s">
        <v>42</v>
      </c>
      <c r="F14" s="12" t="s">
        <v>41</v>
      </c>
      <c r="G14" s="10">
        <v>60000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43</v>
      </c>
      <c r="B15" s="12" t="s">
        <v>44</v>
      </c>
      <c r="C15" s="12" t="s">
        <v>47</v>
      </c>
      <c r="D15" s="12" t="s">
        <v>24</v>
      </c>
      <c r="E15" s="12" t="s">
        <v>46</v>
      </c>
      <c r="F15" s="12" t="s">
        <v>45</v>
      </c>
      <c r="G15" s="10">
        <v>120000</v>
      </c>
      <c r="H15" s="10">
        <v>104809.56</v>
      </c>
      <c r="I15" s="10">
        <v>104809.56</v>
      </c>
      <c r="J15" s="5"/>
      <c r="K15" s="5"/>
      <c r="L15" s="5"/>
      <c r="M15" s="8" t="s">
        <v>17</v>
      </c>
      <c r="N15" s="7">
        <f t="shared" si="0"/>
        <v>0.87341299999999999</v>
      </c>
      <c r="O15" s="7">
        <f t="shared" si="1"/>
        <v>1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48</v>
      </c>
      <c r="B16" s="12" t="s">
        <v>49</v>
      </c>
      <c r="C16" s="12" t="s">
        <v>47</v>
      </c>
      <c r="D16" s="12" t="s">
        <v>24</v>
      </c>
      <c r="E16" s="12" t="s">
        <v>51</v>
      </c>
      <c r="F16" s="12" t="s">
        <v>50</v>
      </c>
      <c r="G16" s="10">
        <v>0</v>
      </c>
      <c r="H16" s="10">
        <v>87315.199999999997</v>
      </c>
      <c r="I16" s="10">
        <v>87315.199999999997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1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52</v>
      </c>
      <c r="B17" s="12" t="s">
        <v>53</v>
      </c>
      <c r="C17" s="12" t="s">
        <v>47</v>
      </c>
      <c r="D17" s="12" t="s">
        <v>24</v>
      </c>
      <c r="E17" s="12" t="s">
        <v>55</v>
      </c>
      <c r="F17" s="12" t="s">
        <v>54</v>
      </c>
      <c r="G17" s="10">
        <v>50000</v>
      </c>
      <c r="H17" s="10">
        <v>65431.02</v>
      </c>
      <c r="I17" s="10">
        <v>65431.02</v>
      </c>
      <c r="J17" s="5"/>
      <c r="K17" s="5"/>
      <c r="L17" s="5"/>
      <c r="M17" s="8" t="s">
        <v>17</v>
      </c>
      <c r="N17" s="7">
        <f t="shared" si="0"/>
        <v>1.3086203999999999</v>
      </c>
      <c r="O17" s="7">
        <f t="shared" si="1"/>
        <v>1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56</v>
      </c>
      <c r="B18" s="12" t="s">
        <v>57</v>
      </c>
      <c r="C18" s="12" t="s">
        <v>58</v>
      </c>
      <c r="D18" s="12" t="s">
        <v>24</v>
      </c>
      <c r="E18" s="12" t="s">
        <v>60</v>
      </c>
      <c r="F18" s="12" t="s">
        <v>59</v>
      </c>
      <c r="G18" s="10">
        <v>114000</v>
      </c>
      <c r="H18" s="10">
        <v>79152</v>
      </c>
      <c r="I18" s="10">
        <v>79152</v>
      </c>
      <c r="J18" s="5"/>
      <c r="K18" s="5"/>
      <c r="L18" s="5"/>
      <c r="M18" s="8" t="s">
        <v>17</v>
      </c>
      <c r="N18" s="7">
        <f t="shared" si="0"/>
        <v>0.69431578947368422</v>
      </c>
      <c r="O18" s="7">
        <f t="shared" si="1"/>
        <v>1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31</v>
      </c>
      <c r="B19" s="12" t="s">
        <v>32</v>
      </c>
      <c r="C19" s="12" t="s">
        <v>61</v>
      </c>
      <c r="D19" s="12" t="s">
        <v>24</v>
      </c>
      <c r="E19" s="12" t="s">
        <v>34</v>
      </c>
      <c r="F19" s="12" t="s">
        <v>33</v>
      </c>
      <c r="G19" s="10">
        <v>1200000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35</v>
      </c>
      <c r="B20" s="12" t="s">
        <v>36</v>
      </c>
      <c r="C20" s="12" t="s">
        <v>61</v>
      </c>
      <c r="D20" s="12" t="s">
        <v>24</v>
      </c>
      <c r="E20" s="12" t="s">
        <v>38</v>
      </c>
      <c r="F20" s="12" t="s">
        <v>37</v>
      </c>
      <c r="G20" s="10">
        <v>0</v>
      </c>
      <c r="H20" s="10">
        <v>3397000</v>
      </c>
      <c r="I20" s="10">
        <v>3397000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1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43</v>
      </c>
      <c r="B21" s="12" t="s">
        <v>44</v>
      </c>
      <c r="C21" s="12" t="s">
        <v>61</v>
      </c>
      <c r="D21" s="12" t="s">
        <v>24</v>
      </c>
      <c r="E21" s="12" t="s">
        <v>46</v>
      </c>
      <c r="F21" s="12" t="s">
        <v>45</v>
      </c>
      <c r="G21" s="10">
        <v>0</v>
      </c>
      <c r="H21" s="10">
        <v>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56</v>
      </c>
      <c r="B22" s="12" t="s">
        <v>57</v>
      </c>
      <c r="C22" s="12" t="s">
        <v>61</v>
      </c>
      <c r="D22" s="12" t="s">
        <v>24</v>
      </c>
      <c r="E22" s="12" t="s">
        <v>60</v>
      </c>
      <c r="F22" s="12" t="s">
        <v>59</v>
      </c>
      <c r="G22" s="10">
        <v>0</v>
      </c>
      <c r="H22" s="10">
        <v>1330000</v>
      </c>
      <c r="I22" s="10">
        <v>1330000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1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48</v>
      </c>
      <c r="B23" s="12" t="s">
        <v>49</v>
      </c>
      <c r="C23" s="12" t="s">
        <v>61</v>
      </c>
      <c r="D23" s="12" t="s">
        <v>24</v>
      </c>
      <c r="E23" s="12" t="s">
        <v>51</v>
      </c>
      <c r="F23" s="12" t="s">
        <v>50</v>
      </c>
      <c r="G23" s="10">
        <v>0</v>
      </c>
      <c r="H23" s="10">
        <v>0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31</v>
      </c>
      <c r="B24" s="12" t="s">
        <v>32</v>
      </c>
      <c r="C24" s="12" t="s">
        <v>62</v>
      </c>
      <c r="D24" s="12" t="s">
        <v>24</v>
      </c>
      <c r="E24" s="12" t="s">
        <v>34</v>
      </c>
      <c r="F24" s="12" t="s">
        <v>33</v>
      </c>
      <c r="G24" s="10">
        <v>290154.09999999998</v>
      </c>
      <c r="H24" s="10">
        <v>75804.94</v>
      </c>
      <c r="I24" s="10">
        <v>75804.94</v>
      </c>
      <c r="J24" s="5"/>
      <c r="K24" s="5"/>
      <c r="L24" s="5"/>
      <c r="M24" s="8" t="s">
        <v>17</v>
      </c>
      <c r="N24" s="7">
        <f t="shared" si="0"/>
        <v>0.26125751798785546</v>
      </c>
      <c r="O24" s="7">
        <f t="shared" si="1"/>
        <v>1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35</v>
      </c>
      <c r="B25" s="12" t="s">
        <v>36</v>
      </c>
      <c r="C25" s="12" t="s">
        <v>62</v>
      </c>
      <c r="D25" s="12" t="s">
        <v>24</v>
      </c>
      <c r="E25" s="12" t="s">
        <v>38</v>
      </c>
      <c r="F25" s="12" t="s">
        <v>37</v>
      </c>
      <c r="G25" s="10">
        <v>0</v>
      </c>
      <c r="H25" s="10">
        <v>127253.36</v>
      </c>
      <c r="I25" s="10">
        <v>127253.36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1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56</v>
      </c>
      <c r="B26" s="12" t="s">
        <v>57</v>
      </c>
      <c r="C26" s="12" t="s">
        <v>62</v>
      </c>
      <c r="D26" s="12" t="s">
        <v>24</v>
      </c>
      <c r="E26" s="12" t="s">
        <v>60</v>
      </c>
      <c r="F26" s="12" t="s">
        <v>59</v>
      </c>
      <c r="G26" s="10">
        <v>828000</v>
      </c>
      <c r="H26" s="10">
        <v>325545.88</v>
      </c>
      <c r="I26" s="10">
        <v>265745.88</v>
      </c>
      <c r="J26" s="5"/>
      <c r="K26" s="5"/>
      <c r="L26" s="5"/>
      <c r="M26" s="8" t="s">
        <v>17</v>
      </c>
      <c r="N26" s="7">
        <f t="shared" si="0"/>
        <v>0.32094913043478263</v>
      </c>
      <c r="O26" s="7">
        <f t="shared" si="1"/>
        <v>0.8163085338386098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48</v>
      </c>
      <c r="B27" s="12" t="s">
        <v>49</v>
      </c>
      <c r="C27" s="12" t="s">
        <v>62</v>
      </c>
      <c r="D27" s="12" t="s">
        <v>24</v>
      </c>
      <c r="E27" s="12" t="s">
        <v>51</v>
      </c>
      <c r="F27" s="12" t="s">
        <v>50</v>
      </c>
      <c r="G27" s="10">
        <v>0</v>
      </c>
      <c r="H27" s="10">
        <v>62068.959999999999</v>
      </c>
      <c r="I27" s="10">
        <v>62068.959999999999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1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21</v>
      </c>
      <c r="B28" s="12" t="s">
        <v>22</v>
      </c>
      <c r="C28" s="12" t="s">
        <v>63</v>
      </c>
      <c r="D28" s="12" t="s">
        <v>24</v>
      </c>
      <c r="E28" s="12" t="s">
        <v>26</v>
      </c>
      <c r="F28" s="12" t="s">
        <v>25</v>
      </c>
      <c r="G28" s="10">
        <v>0</v>
      </c>
      <c r="H28" s="10">
        <v>32906.160000000003</v>
      </c>
      <c r="I28" s="10">
        <v>32906.160000000003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1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31</v>
      </c>
      <c r="B29" s="12" t="s">
        <v>32</v>
      </c>
      <c r="C29" s="12" t="s">
        <v>63</v>
      </c>
      <c r="D29" s="12" t="s">
        <v>24</v>
      </c>
      <c r="E29" s="12" t="s">
        <v>34</v>
      </c>
      <c r="F29" s="12" t="s">
        <v>33</v>
      </c>
      <c r="G29" s="10">
        <v>0</v>
      </c>
      <c r="H29" s="10">
        <v>0</v>
      </c>
      <c r="I29" s="10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35</v>
      </c>
      <c r="B30" s="12" t="s">
        <v>36</v>
      </c>
      <c r="C30" s="12" t="s">
        <v>63</v>
      </c>
      <c r="D30" s="12" t="s">
        <v>24</v>
      </c>
      <c r="E30" s="12" t="s">
        <v>38</v>
      </c>
      <c r="F30" s="12" t="s">
        <v>37</v>
      </c>
      <c r="G30" s="10">
        <v>2661800</v>
      </c>
      <c r="H30" s="10">
        <v>161477.1</v>
      </c>
      <c r="I30" s="10">
        <v>161477.1</v>
      </c>
      <c r="J30" s="5"/>
      <c r="K30" s="5"/>
      <c r="L30" s="5"/>
      <c r="M30" s="8" t="s">
        <v>17</v>
      </c>
      <c r="N30" s="7">
        <f t="shared" si="0"/>
        <v>6.0664625441430614E-2</v>
      </c>
      <c r="O30" s="7">
        <f t="shared" si="1"/>
        <v>1</v>
      </c>
      <c r="P30" s="6">
        <f t="shared" si="2"/>
        <v>0</v>
      </c>
      <c r="Q30" s="6">
        <f t="shared" si="3"/>
        <v>0</v>
      </c>
    </row>
    <row r="31" spans="1:17" x14ac:dyDescent="0.25">
      <c r="A31" s="12" t="s">
        <v>48</v>
      </c>
      <c r="B31" s="12" t="s">
        <v>49</v>
      </c>
      <c r="C31" s="12" t="s">
        <v>63</v>
      </c>
      <c r="D31" s="12" t="s">
        <v>24</v>
      </c>
      <c r="E31" s="12" t="s">
        <v>51</v>
      </c>
      <c r="F31" s="12" t="s">
        <v>50</v>
      </c>
      <c r="G31" s="10">
        <v>0</v>
      </c>
      <c r="H31" s="10">
        <v>82638.600000000006</v>
      </c>
      <c r="I31" s="10">
        <v>82638.600000000006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52</v>
      </c>
      <c r="B32" s="12" t="s">
        <v>53</v>
      </c>
      <c r="C32" s="12" t="s">
        <v>63</v>
      </c>
      <c r="D32" s="12" t="s">
        <v>24</v>
      </c>
      <c r="E32" s="12" t="s">
        <v>55</v>
      </c>
      <c r="F32" s="12" t="s">
        <v>54</v>
      </c>
      <c r="G32" s="10">
        <v>0</v>
      </c>
      <c r="H32" s="10">
        <v>95517.24</v>
      </c>
      <c r="I32" s="10">
        <v>95517.24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1</v>
      </c>
      <c r="P32" s="6">
        <f t="shared" si="2"/>
        <v>0</v>
      </c>
      <c r="Q32" s="6">
        <f t="shared" si="3"/>
        <v>0</v>
      </c>
    </row>
    <row r="33" spans="1:18" x14ac:dyDescent="0.25">
      <c r="A33" s="12" t="s">
        <v>31</v>
      </c>
      <c r="B33" s="12" t="s">
        <v>32</v>
      </c>
      <c r="C33" s="12" t="s">
        <v>64</v>
      </c>
      <c r="D33" s="12" t="s">
        <v>65</v>
      </c>
      <c r="E33" s="12" t="s">
        <v>34</v>
      </c>
      <c r="F33" s="12" t="s">
        <v>33</v>
      </c>
      <c r="G33" s="10">
        <v>27945880.57</v>
      </c>
      <c r="H33" s="10">
        <v>58765924.329999998</v>
      </c>
      <c r="I33" s="10">
        <v>49802983.039999999</v>
      </c>
      <c r="J33" s="5"/>
      <c r="K33" s="5"/>
      <c r="L33" s="5"/>
      <c r="M33" s="8" t="s">
        <v>17</v>
      </c>
      <c r="N33" s="7">
        <f t="shared" si="0"/>
        <v>1.7821225176730939</v>
      </c>
      <c r="O33" s="7">
        <f t="shared" si="1"/>
        <v>0.84748063793451778</v>
      </c>
      <c r="P33" s="6">
        <f t="shared" si="2"/>
        <v>0</v>
      </c>
      <c r="Q33" s="6">
        <f t="shared" si="3"/>
        <v>0</v>
      </c>
    </row>
    <row r="34" spans="1:18" x14ac:dyDescent="0.25">
      <c r="A34" s="12" t="s">
        <v>66</v>
      </c>
      <c r="B34" s="12" t="s">
        <v>32</v>
      </c>
      <c r="C34" s="12" t="s">
        <v>67</v>
      </c>
      <c r="D34" s="12" t="s">
        <v>65</v>
      </c>
      <c r="E34" s="12" t="s">
        <v>34</v>
      </c>
      <c r="F34" s="12" t="s">
        <v>33</v>
      </c>
      <c r="G34" s="10">
        <v>700000</v>
      </c>
      <c r="H34" s="10">
        <v>1109163.2</v>
      </c>
      <c r="I34" s="10">
        <v>1109163.2</v>
      </c>
      <c r="J34" s="5"/>
      <c r="K34" s="5"/>
      <c r="L34" s="5"/>
      <c r="M34" s="8" t="s">
        <v>17</v>
      </c>
      <c r="N34" s="7">
        <f t="shared" si="0"/>
        <v>1.584518857142857</v>
      </c>
      <c r="O34" s="7">
        <f t="shared" si="1"/>
        <v>1</v>
      </c>
      <c r="P34" s="6">
        <f t="shared" si="2"/>
        <v>0</v>
      </c>
      <c r="Q34" s="6">
        <f t="shared" si="3"/>
        <v>0</v>
      </c>
    </row>
    <row r="35" spans="1:18" x14ac:dyDescent="0.25">
      <c r="G35" s="11">
        <f>SUM(G4:G34)</f>
        <v>34513170.600000001</v>
      </c>
      <c r="H35" s="11">
        <f>SUM(H4:H34)</f>
        <v>66120718.660000004</v>
      </c>
      <c r="I35" s="11">
        <f>SUM(I4:I34)</f>
        <v>57097977.370000005</v>
      </c>
      <c r="P35" s="14">
        <f t="shared" ref="P35" si="4">IF(J35=0,0,L35/J35)</f>
        <v>0</v>
      </c>
      <c r="Q35" s="14">
        <f t="shared" ref="Q35" si="5">IF(L35=0,0,L35/K35)</f>
        <v>0</v>
      </c>
      <c r="R35" s="13"/>
    </row>
    <row r="36" spans="1:18" x14ac:dyDescent="0.25">
      <c r="P36" s="13"/>
      <c r="Q36" s="13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ADM1</cp:lastModifiedBy>
  <cp:lastPrinted>2025-02-06T16:16:42Z</cp:lastPrinted>
  <dcterms:created xsi:type="dcterms:W3CDTF">2023-06-21T19:35:53Z</dcterms:created>
  <dcterms:modified xsi:type="dcterms:W3CDTF">2025-02-06T16:16:47Z</dcterms:modified>
</cp:coreProperties>
</file>